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40" windowHeight="9240" activeTab="0"/>
  </bookViews>
  <sheets>
    <sheet name="_Экспорт" sheetId="1" r:id="rId1"/>
    <sheet name="Лист1" sheetId="2" r:id="rId2"/>
  </sheets>
  <definedNames>
    <definedName name="_xlnm._FilterDatabase" localSheetId="0" hidden="1">'_Экспорт'!$C$13:$G$181</definedName>
    <definedName name="_Экспорт">'_Экспорт'!$B$13:$I$181</definedName>
    <definedName name="_xlnm.Print_Area" localSheetId="0">'_Экспорт'!$A$1:$I$192</definedName>
  </definedNames>
  <calcPr fullCalcOnLoad="1"/>
</workbook>
</file>

<file path=xl/sharedStrings.xml><?xml version="1.0" encoding="utf-8"?>
<sst xmlns="http://schemas.openxmlformats.org/spreadsheetml/2006/main" count="642" uniqueCount="328">
  <si>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</si>
  <si>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</si>
  <si>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</si>
  <si>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</si>
  <si>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</si>
  <si>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</si>
  <si>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</si>
  <si>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</si>
  <si>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</si>
  <si>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</si>
  <si>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</si>
  <si>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</si>
  <si>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</si>
  <si>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</si>
  <si>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</si>
  <si>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</si>
  <si>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</si>
  <si>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</si>
  <si>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</si>
  <si>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</si>
  <si>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</si>
  <si>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</si>
  <si>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</si>
  <si>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</si>
  <si>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</si>
  <si>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</si>
  <si>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</si>
  <si>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</si>
  <si>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</si>
  <si>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</si>
  <si>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</si>
  <si>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</si>
  <si>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</si>
  <si>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</si>
  <si>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</si>
  <si>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</si>
  <si>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</si>
  <si>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</si>
  <si>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</si>
  <si>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</si>
  <si>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</si>
  <si>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</si>
  <si>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</si>
  <si>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</si>
  <si>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</si>
  <si>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</si>
  <si>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</si>
  <si>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</si>
  <si>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</si>
  <si>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</si>
  <si>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</si>
  <si>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</si>
  <si>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</si>
  <si>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</si>
  <si>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</si>
  <si>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</si>
  <si>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</si>
  <si>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Код        Раздел</t>
  </si>
  <si>
    <t>Код вида расходов</t>
  </si>
  <si>
    <t>Код целевой статьи</t>
  </si>
  <si>
    <t>Общегосударственные вопросы</t>
  </si>
  <si>
    <t>0100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</si>
  <si>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</si>
  <si>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</si>
  <si>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</si>
  <si>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</si>
  <si>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</si>
  <si>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</si>
  <si>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</si>
  <si>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</si>
  <si>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</si>
  <si>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</si>
  <si>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</si>
  <si>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</si>
  <si>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</si>
  <si>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</si>
  <si>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</si>
  <si>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</si>
  <si>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</si>
  <si>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</si>
  <si>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</si>
  <si>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</si>
  <si>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</si>
  <si>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</si>
  <si>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</si>
  <si>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</si>
  <si>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</si>
  <si>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2.</t>
  </si>
  <si>
    <t>2.1.1</t>
  </si>
  <si>
    <t>2.2.1</t>
  </si>
  <si>
    <t>1.1.</t>
  </si>
  <si>
    <t>1.1.1</t>
  </si>
  <si>
    <t>1.2.</t>
  </si>
  <si>
    <t>1.2.1</t>
  </si>
  <si>
    <t>1.2.3</t>
  </si>
  <si>
    <t>1.3.1</t>
  </si>
  <si>
    <t>5.1.1</t>
  </si>
  <si>
    <t>5.1.1.1</t>
  </si>
  <si>
    <t>6.1.1</t>
  </si>
  <si>
    <t>6.1.1.1</t>
  </si>
  <si>
    <t>7.</t>
  </si>
  <si>
    <t>7.1</t>
  </si>
  <si>
    <t>7.1.1</t>
  </si>
  <si>
    <t>7.1.1.1</t>
  </si>
  <si>
    <t>7.2</t>
  </si>
  <si>
    <t>7.2.1.1</t>
  </si>
  <si>
    <t>7.2.2</t>
  </si>
  <si>
    <t>7.2.2.1</t>
  </si>
  <si>
    <t>8.</t>
  </si>
  <si>
    <t>8.1.1</t>
  </si>
  <si>
    <t>8.1.1.1</t>
  </si>
  <si>
    <t>9.</t>
  </si>
  <si>
    <t>9.1</t>
  </si>
  <si>
    <t>9.1.1</t>
  </si>
  <si>
    <t>9.1.1.1</t>
  </si>
  <si>
    <t>1.3.2</t>
  </si>
  <si>
    <t>Общеэкономические вопросы</t>
  </si>
  <si>
    <t>0401</t>
  </si>
  <si>
    <t>5.2</t>
  </si>
  <si>
    <t>5.2.1</t>
  </si>
  <si>
    <t>5.2.1.1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</si>
  <si>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</si>
  <si>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</si>
  <si>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</si>
  <si>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</si>
  <si>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</si>
  <si>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</si>
  <si>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</si>
  <si>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31500 00111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</si>
  <si>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</si>
  <si>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</si>
  <si>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</si>
  <si>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</si>
  <si>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</si>
  <si>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</si>
  <si>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</si>
  <si>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</si>
  <si>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</si>
  <si>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</si>
  <si>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</si>
  <si>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</si>
  <si>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</si>
  <si>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</si>
  <si>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</si>
  <si>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</si>
  <si>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</si>
  <si>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</si>
  <si>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</si>
  <si>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</si>
  <si>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</si>
  <si>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</si>
  <si>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</si>
  <si>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</si>
  <si>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0412</t>
  </si>
  <si>
    <t xml:space="preserve">Другие вопросы в области национальной экономики
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</si>
  <si>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</si>
  <si>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</si>
  <si>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</si>
  <si>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Исполнение судебных актов</t>
  </si>
  <si>
    <t>7.3</t>
  </si>
  <si>
    <t>Другие вопросы в области образования</t>
  </si>
  <si>
    <t>0709</t>
  </si>
  <si>
    <t>7.3.1</t>
  </si>
  <si>
    <t>7.3.1.1</t>
  </si>
  <si>
    <t>Социальное обеспечение населения</t>
  </si>
  <si>
    <t>21901 00051</t>
  </si>
  <si>
    <t>21902 00031</t>
  </si>
  <si>
    <t>21903 00071</t>
  </si>
  <si>
    <t>21904 00011</t>
  </si>
  <si>
    <t>21905 00021</t>
  </si>
  <si>
    <t>21906 00061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</si>
  <si>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</si>
  <si>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</si>
  <si>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</si>
  <si>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</si>
  <si>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</si>
  <si>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Итого</t>
  </si>
  <si>
    <t>Всего расходов</t>
  </si>
  <si>
    <t>09001 00071</t>
  </si>
  <si>
    <t>09002 00081</t>
  </si>
  <si>
    <t>21907 00091</t>
  </si>
  <si>
    <t>09201 00521</t>
  </si>
  <si>
    <t>21908 00041</t>
  </si>
  <si>
    <t>09003 00091</t>
  </si>
  <si>
    <t>21909 00081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</si>
  <si>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</si>
  <si>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Ведомственная целевая программа по профилактике экстремизма и терроризма на территории муниципального образования</t>
  </si>
  <si>
    <t>1.</t>
  </si>
  <si>
    <t>1.1.1.1</t>
  </si>
  <si>
    <t>1.1.1.1.1.</t>
  </si>
  <si>
    <t>1.2.1.</t>
  </si>
  <si>
    <t>1.2.1.1</t>
  </si>
  <si>
    <t>1.2.1.2.</t>
  </si>
  <si>
    <t>1.2.1.1.1.</t>
  </si>
  <si>
    <t>Расходы на выплату  персоналу государственных (муниципальных) органов</t>
  </si>
  <si>
    <t>1.2.1.2.1.</t>
  </si>
  <si>
    <t>1.2.1.3.</t>
  </si>
  <si>
    <t>1.2.1.3.1.</t>
  </si>
  <si>
    <t>1.2.2.</t>
  </si>
  <si>
    <t>1.2.2.1</t>
  </si>
  <si>
    <t>1.2.2.1.1</t>
  </si>
  <si>
    <t>1.2.3.1</t>
  </si>
  <si>
    <t>1.2.3.1.1</t>
  </si>
  <si>
    <t>II</t>
  </si>
  <si>
    <t>1.1.1.</t>
  </si>
  <si>
    <t>1.1.1.1.1</t>
  </si>
  <si>
    <t>1.1.1.2</t>
  </si>
  <si>
    <t>1.1.2.</t>
  </si>
  <si>
    <t>1.1.2.1</t>
  </si>
  <si>
    <t>1.1.2.1.1</t>
  </si>
  <si>
    <t>1.1.2.2</t>
  </si>
  <si>
    <t>1.1.2.2.1</t>
  </si>
  <si>
    <t>1.1.2.3</t>
  </si>
  <si>
    <t>1.1.2.3.1</t>
  </si>
  <si>
    <t>1.1.3</t>
  </si>
  <si>
    <t>1.3.1.1</t>
  </si>
  <si>
    <t>1.3.1.1.1</t>
  </si>
  <si>
    <t>1.1.3.2</t>
  </si>
  <si>
    <t>1.1.3.2.1</t>
  </si>
  <si>
    <t>1.2.1.1.1</t>
  </si>
  <si>
    <t>1.3.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</si>
  <si>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</si>
  <si>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</si>
  <si>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</si>
  <si>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</si>
  <si>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</si>
  <si>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</si>
  <si>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</si>
  <si>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</si>
  <si>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</si>
  <si>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</si>
  <si>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</si>
  <si>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2.1.</t>
  </si>
  <si>
    <t>2.1.1.1</t>
  </si>
  <si>
    <t>2.1.1.1.1</t>
  </si>
  <si>
    <t>2.1.2</t>
  </si>
  <si>
    <t>2.1.2.1</t>
  </si>
  <si>
    <t>2.1.2.1.1</t>
  </si>
  <si>
    <t>2.2</t>
  </si>
  <si>
    <t>2.2.1.1</t>
  </si>
  <si>
    <t>2.2.1.1.1</t>
  </si>
  <si>
    <t>2.2.2</t>
  </si>
  <si>
    <t>2.2.2.1</t>
  </si>
  <si>
    <t>2.2.2.1.1</t>
  </si>
  <si>
    <t>2.2.3.1</t>
  </si>
  <si>
    <t>2.2.3.1.1</t>
  </si>
  <si>
    <t>2.2.4</t>
  </si>
  <si>
    <t>2.2.4.1</t>
  </si>
  <si>
    <t>2.2.4.1.1</t>
  </si>
  <si>
    <t>2.2.5</t>
  </si>
  <si>
    <t>2.2.5.1</t>
  </si>
  <si>
    <t>2.2.5.1.1</t>
  </si>
  <si>
    <t>2.2.6.1</t>
  </si>
  <si>
    <t>2.2.6</t>
  </si>
  <si>
    <t>2.2.6.1.1</t>
  </si>
  <si>
    <t>3</t>
  </si>
  <si>
    <t>3.1.</t>
  </si>
  <si>
    <t xml:space="preserve">    I</t>
  </si>
  <si>
    <t>3.1.1.</t>
  </si>
  <si>
    <t>3.111</t>
  </si>
  <si>
    <t>3.1.1.1.1</t>
  </si>
  <si>
    <t>3.2</t>
  </si>
  <si>
    <t>3.2.1</t>
  </si>
  <si>
    <t>3.2.1.1.</t>
  </si>
  <si>
    <t>3.2.1.1.1</t>
  </si>
  <si>
    <t>3.2.2</t>
  </si>
  <si>
    <t>3.2.2.1</t>
  </si>
  <si>
    <t>3.2.2.2</t>
  </si>
  <si>
    <t>3.3</t>
  </si>
  <si>
    <t>3.3.1</t>
  </si>
  <si>
    <t>3.3.1.1</t>
  </si>
  <si>
    <t>3.3.1.1.1</t>
  </si>
  <si>
    <t>4.</t>
  </si>
  <si>
    <t>4.1.</t>
  </si>
  <si>
    <t>4.1.1</t>
  </si>
  <si>
    <t>4.1.1.1</t>
  </si>
  <si>
    <t>4.1.1.1.1</t>
  </si>
  <si>
    <t>4.1.1.2</t>
  </si>
  <si>
    <t>4.1.1.2.1</t>
  </si>
  <si>
    <t>4.1.2</t>
  </si>
  <si>
    <t>4.1.2.1</t>
  </si>
  <si>
    <t>4.1.2.1.1</t>
  </si>
  <si>
    <t>4.1.2.2</t>
  </si>
  <si>
    <t>4.1.2.2.1</t>
  </si>
  <si>
    <t>5.</t>
  </si>
  <si>
    <t>5.1</t>
  </si>
  <si>
    <t>5.1.1.1.1</t>
  </si>
  <si>
    <t>5.2.1.1.1</t>
  </si>
  <si>
    <t>5.2.2</t>
  </si>
  <si>
    <t>5.2.2.1</t>
  </si>
  <si>
    <t>5.2.2.1.1</t>
  </si>
  <si>
    <t>5.3.1.1.1</t>
  </si>
  <si>
    <t>6</t>
  </si>
  <si>
    <t>6.1</t>
  </si>
  <si>
    <t>6.1.1.1.1</t>
  </si>
  <si>
    <t>7.1.1.1.1</t>
  </si>
  <si>
    <t>7.2.1.</t>
  </si>
  <si>
    <t>7.2.1.1.1</t>
  </si>
  <si>
    <t>7.2.2.1.1</t>
  </si>
  <si>
    <t>7.3.1.1.1</t>
  </si>
  <si>
    <t>8.1.</t>
  </si>
  <si>
    <t>8.1.1.1.1</t>
  </si>
  <si>
    <t>9.1.1.1.1</t>
  </si>
  <si>
    <t xml:space="preserve">ГЛАВНЫЙ РАСПОРЯДИТЕЛЬ СРЕДСТВ МЕСТНОГО БЮДЖЕТА- ПРЕДСТАВИТЕЛЬНЫЙ ОРГАН                     ( МУНИЦИПАЛЬНЫЙ СОВЕТ) ВНУТРИГОРОДСКОГО МУНИЦИПАЛЬНОГО ОБРАЗОВАНИЯ САНКТ-ПЕТЕРБУРГА ПОСЕЛКА ПЕТРО-СЛАВЯНКА 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</si>
  <si>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</si>
  <si>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реализацией муниципальой программы по содействию развития малого бизнеса на территории  муниципального образования Санкт-Петербурга поселка Петро-Славянка</t>
  </si>
  <si>
    <t>Расходы, направленные на реализацию муниципальной программы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</si>
  <si>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</si>
  <si>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Расходы, связанные с реализацией муниципальной программы по профилактике правонарушений на территории муниципального образования</t>
  </si>
  <si>
    <t>Расходы, связанные с реализацией муниципальной программы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</si>
  <si>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2.2.3.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</si>
  <si>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</si>
  <si>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1.1.1.2.2</t>
  </si>
  <si>
    <t xml:space="preserve">ГЛАВНЫЙ РАСПОРЯДИТЕЛЬ СРЕДСТВ МЕСТНОГО БЮДЖЕТА- МЕСТНАЯ АДМИНИСТРАЦИЯ                      ВНУТРИГОРОДСКОГО МУНИЦИПАЛЬНОГО ОБРАЗОВАНИЯ САНКТ-ПЕТЕРБУРГА ПОСЕЛКА ПЕТРО-СЛАВЯНКА </t>
  </si>
  <si>
    <t>2023 год   Сумма (тыс. руб.)</t>
  </si>
  <si>
    <t>2024 год  Сумма (тыс. руб.)</t>
  </si>
  <si>
    <t>2025 год   Сумма (тыс. руб.)</t>
  </si>
  <si>
    <t>2.2.7</t>
  </si>
  <si>
    <t>2.2.7.1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</si>
  <si>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</si>
  <si>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21900 00061</t>
  </si>
  <si>
    <t>2.2.7.1.1</t>
  </si>
  <si>
    <t xml:space="preserve"> Ведомственная структура расходов местного бюджета внутригородского муниципального образования города федерального значения                                 Санкт-Петербурга поселок Петро-Славянка на 2023 года и плановый период 2024-2025 г.</t>
  </si>
  <si>
    <t>- Местная Администрация п. Петро-Славянка. Код ГРБС - 895</t>
  </si>
  <si>
    <t>- Муниципальный Совет  п. Петро-Славянка. Код ГРБС -955</t>
  </si>
  <si>
    <t>к Решению МС п. Петро-Славянка</t>
  </si>
  <si>
    <t>Приложение № 2</t>
  </si>
  <si>
    <t>от «28» ноября 2022 г. № 8.2/2022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</si>
</sst>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174" fontId="9" fillId="0" borderId="0" xfId="0" applyNumberFormat="1" applyFont="1" applyBorder="1" applyAlignment="1">
      <alignment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2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justify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74" fontId="7" fillId="32" borderId="0" xfId="0" applyNumberFormat="1" applyFont="1" applyFill="1" applyBorder="1" applyAlignment="1">
      <alignment horizontal="center" vertical="center"/>
    </xf>
    <xf numFmtId="181" fontId="7" fillId="32" borderId="12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14" fontId="1" fillId="32" borderId="0" xfId="0" applyNumberFormat="1" applyFont="1" applyFill="1" applyAlignment="1">
      <alignment horizontal="center" vertical="center" wrapText="1"/>
    </xf>
    <xf numFmtId="174" fontId="1" fillId="32" borderId="0" xfId="0" applyNumberFormat="1" applyFont="1" applyFill="1" applyAlignment="1">
      <alignment/>
    </xf>
    <xf numFmtId="174" fontId="7" fillId="0" borderId="0" xfId="0" applyNumberFormat="1" applyFont="1" applyAlignment="1">
      <alignment horizontal="center"/>
    </xf>
    <xf numFmtId="174" fontId="7" fillId="32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6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1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left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3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8"/>
  <sheetViews>
    <sheetView tabSelected="1" view="pageBreakPreview" zoomScale="110" zoomScaleSheetLayoutView="110" workbookViewId="0" topLeftCell="A1">
      <selection activeCell="B9" sqref="B9:I9"/>
    </sheetView>
  </sheetViews>
  <sheetFormatPr defaultColWidth="9.140625" defaultRowHeight="12.75"/>
  <cols>
    <col min="1" max="1" width="6.8515625" style="72" customWidth="1"/>
    <col min="2" max="2" width="53.421875" style="6" customWidth="1"/>
    <col min="3" max="3" width="7.57421875" style="1" customWidth="1"/>
    <col min="4" max="4" width="8.421875" style="7" customWidth="1"/>
    <col min="5" max="5" width="14.421875" style="7" customWidth="1"/>
    <col min="6" max="6" width="7.57421875" style="1" customWidth="1"/>
    <col min="7" max="7" width="12.7109375" style="69" customWidth="1"/>
    <col min="8" max="8" width="12.421875" style="1" customWidth="1"/>
    <col min="9" max="9" width="12.7109375" style="2" customWidth="1"/>
    <col min="10" max="10" width="0.13671875" style="57" customWidth="1"/>
    <col min="11" max="11" width="9.57421875" style="57" hidden="1" customWidth="1"/>
    <col min="12" max="13" width="9.140625" style="72" hidden="1" customWidth="1"/>
    <col min="14" max="14" width="9.8515625" style="72" hidden="1" customWidth="1"/>
    <col min="15" max="19" width="9.140625" style="72" hidden="1" customWidth="1"/>
    <col min="20" max="16384" width="9.140625" style="72" customWidth="1"/>
  </cols>
  <sheetData>
    <row r="1" spans="1:9" ht="12.75">
      <c r="A1" s="71"/>
      <c r="B1" s="14"/>
      <c r="C1" s="16"/>
      <c r="D1" s="15"/>
      <c r="E1" s="15"/>
      <c r="F1" s="16"/>
      <c r="G1" s="66"/>
      <c r="H1" s="16"/>
      <c r="I1" s="19"/>
    </row>
    <row r="2" spans="1:19" ht="12.75">
      <c r="A2" s="71"/>
      <c r="B2" s="13"/>
      <c r="C2" s="14"/>
      <c r="D2" s="15"/>
      <c r="E2" s="15"/>
      <c r="F2" s="16"/>
      <c r="G2" s="66"/>
      <c r="H2" s="16"/>
      <c r="I2" s="16"/>
      <c r="K2" s="65"/>
      <c r="L2" s="65"/>
      <c r="M2" s="65"/>
      <c r="N2" s="65"/>
      <c r="O2" s="65"/>
      <c r="P2" s="65"/>
      <c r="Q2" s="65"/>
      <c r="R2" s="65"/>
      <c r="S2" s="65"/>
    </row>
    <row r="3" spans="1:19" ht="12.75">
      <c r="A3" s="71"/>
      <c r="B3" s="78" t="s">
        <v>326</v>
      </c>
      <c r="C3" s="78"/>
      <c r="D3" s="78"/>
      <c r="E3" s="78"/>
      <c r="F3" s="78"/>
      <c r="G3" s="78"/>
      <c r="H3" s="78"/>
      <c r="I3" s="78"/>
      <c r="K3" s="65"/>
      <c r="L3" s="65"/>
      <c r="M3" s="65"/>
      <c r="N3" s="65"/>
      <c r="O3" s="65"/>
      <c r="P3" s="65"/>
      <c r="Q3" s="65"/>
      <c r="R3" s="65"/>
      <c r="S3" s="65"/>
    </row>
    <row r="4" spans="1:19" ht="12.75">
      <c r="A4" s="71"/>
      <c r="B4" s="79" t="s">
        <v>325</v>
      </c>
      <c r="C4" s="79"/>
      <c r="D4" s="79"/>
      <c r="E4" s="79"/>
      <c r="F4" s="79"/>
      <c r="G4" s="79"/>
      <c r="H4" s="79"/>
      <c r="I4" s="79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71"/>
      <c r="B5" s="70"/>
      <c r="C5" s="79" t="s">
        <v>327</v>
      </c>
      <c r="D5" s="79"/>
      <c r="E5" s="79"/>
      <c r="F5" s="79"/>
      <c r="G5" s="79"/>
      <c r="H5" s="79"/>
      <c r="I5" s="79"/>
      <c r="K5" s="65"/>
      <c r="L5" s="65"/>
      <c r="M5" s="65"/>
      <c r="N5" s="65"/>
      <c r="O5" s="65"/>
      <c r="P5" s="65"/>
      <c r="Q5" s="65"/>
      <c r="R5" s="65"/>
      <c r="S5" s="65"/>
    </row>
    <row r="6" spans="1:19" ht="12.75">
      <c r="A6" s="71"/>
      <c r="B6" s="14"/>
      <c r="C6" s="16"/>
      <c r="D6" s="15"/>
      <c r="E6" s="15"/>
      <c r="F6" s="16"/>
      <c r="G6" s="66"/>
      <c r="H6" s="16"/>
      <c r="I6" s="17"/>
      <c r="K6" s="65"/>
      <c r="L6" s="65"/>
      <c r="M6" s="65"/>
      <c r="N6" s="65"/>
      <c r="O6" s="65"/>
      <c r="P6" s="65"/>
      <c r="Q6" s="65"/>
      <c r="R6" s="65"/>
      <c r="S6" s="65"/>
    </row>
    <row r="7" spans="1:19" ht="14.25" customHeight="1">
      <c r="A7" s="82" t="s">
        <v>322</v>
      </c>
      <c r="B7" s="82"/>
      <c r="C7" s="82"/>
      <c r="D7" s="82"/>
      <c r="E7" s="82"/>
      <c r="F7" s="82"/>
      <c r="G7" s="82"/>
      <c r="H7" s="82"/>
      <c r="I7" s="82"/>
      <c r="K7" s="65"/>
      <c r="L7" s="65"/>
      <c r="M7" s="65"/>
      <c r="N7" s="65"/>
      <c r="O7" s="65"/>
      <c r="P7" s="65"/>
      <c r="Q7" s="65"/>
      <c r="R7" s="65"/>
      <c r="S7" s="65"/>
    </row>
    <row r="8" spans="1:19" ht="14.25" customHeight="1">
      <c r="A8" s="82"/>
      <c r="B8" s="82"/>
      <c r="C8" s="82"/>
      <c r="D8" s="82"/>
      <c r="E8" s="82"/>
      <c r="F8" s="82"/>
      <c r="G8" s="82"/>
      <c r="H8" s="82"/>
      <c r="I8" s="82"/>
      <c r="K8" s="65"/>
      <c r="L8" s="65"/>
      <c r="M8" s="65"/>
      <c r="N8" s="65"/>
      <c r="O8" s="65"/>
      <c r="P8" s="65"/>
      <c r="Q8" s="65"/>
      <c r="R8" s="65"/>
      <c r="S8" s="65"/>
    </row>
    <row r="9" spans="1:19" ht="14.25" customHeight="1">
      <c r="A9" s="71"/>
      <c r="B9" s="80" t="s">
        <v>86</v>
      </c>
      <c r="C9" s="80"/>
      <c r="D9" s="80"/>
      <c r="E9" s="80"/>
      <c r="F9" s="80"/>
      <c r="G9" s="80"/>
      <c r="H9" s="80"/>
      <c r="I9" s="80"/>
      <c r="K9" s="65"/>
      <c r="L9" s="65"/>
      <c r="M9" s="65"/>
      <c r="N9" s="65"/>
      <c r="O9" s="65"/>
      <c r="P9" s="65"/>
      <c r="Q9" s="65"/>
      <c r="R9" s="65"/>
      <c r="S9" s="65"/>
    </row>
    <row r="10" spans="1:19" ht="14.25" customHeight="1">
      <c r="A10" s="71"/>
      <c r="B10" s="81" t="s">
        <v>323</v>
      </c>
      <c r="C10" s="81"/>
      <c r="D10" s="81"/>
      <c r="E10" s="81"/>
      <c r="F10" s="81"/>
      <c r="G10" s="67"/>
      <c r="H10" s="31"/>
      <c r="I10" s="18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2.75">
      <c r="A11" s="71"/>
      <c r="B11" s="77" t="s">
        <v>324</v>
      </c>
      <c r="C11" s="77"/>
      <c r="D11" s="77"/>
      <c r="E11" s="77"/>
      <c r="F11" s="77"/>
      <c r="G11" s="77"/>
      <c r="H11" s="77"/>
      <c r="I11" s="77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2.75">
      <c r="A12" s="71"/>
      <c r="B12" s="14"/>
      <c r="C12" s="16"/>
      <c r="D12" s="15"/>
      <c r="E12" s="15"/>
      <c r="F12" s="16"/>
      <c r="G12" s="66"/>
      <c r="H12" s="16"/>
      <c r="I12" s="17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5" customFormat="1" ht="48">
      <c r="A13" s="3" t="s">
        <v>56</v>
      </c>
      <c r="B13" s="3" t="s">
        <v>0</v>
      </c>
      <c r="C13" s="3" t="s">
        <v>1</v>
      </c>
      <c r="D13" s="9" t="s">
        <v>57</v>
      </c>
      <c r="E13" s="8" t="s">
        <v>59</v>
      </c>
      <c r="F13" s="10" t="s">
        <v>58</v>
      </c>
      <c r="G13" s="68" t="s">
        <v>314</v>
      </c>
      <c r="H13" s="4" t="s">
        <v>315</v>
      </c>
      <c r="I13" s="4" t="s">
        <v>316</v>
      </c>
      <c r="J13" s="48"/>
      <c r="K13" s="60"/>
      <c r="L13" s="61"/>
      <c r="M13" s="61"/>
      <c r="N13" s="62"/>
      <c r="O13" s="61"/>
      <c r="P13" s="61"/>
      <c r="Q13" s="61"/>
      <c r="R13" s="61"/>
      <c r="S13" s="61"/>
    </row>
    <row r="14" spans="1:19" s="74" customFormat="1" ht="80.25" customHeight="1">
      <c r="A14" s="73" t="s">
        <v>257</v>
      </c>
      <c r="B14" s="3" t="s">
        <v>303</v>
      </c>
      <c r="C14" s="11">
        <v>955</v>
      </c>
      <c r="D14" s="12"/>
      <c r="E14" s="12"/>
      <c r="F14" s="11"/>
      <c r="G14" s="20">
        <f>G15</f>
        <v>4290.4</v>
      </c>
      <c r="H14" s="20">
        <f>H15</f>
        <v>4433.9</v>
      </c>
      <c r="I14" s="20">
        <f>I15</f>
        <v>4576.9</v>
      </c>
      <c r="J14" s="47"/>
      <c r="K14" s="64"/>
      <c r="L14" s="64"/>
      <c r="M14" s="64"/>
      <c r="N14" s="64"/>
      <c r="O14" s="64"/>
      <c r="P14" s="64"/>
      <c r="Q14" s="64"/>
      <c r="R14" s="64"/>
      <c r="S14" s="64"/>
    </row>
    <row r="15" spans="1:19" s="32" customFormat="1" ht="12.75">
      <c r="A15" s="26" t="s">
        <v>187</v>
      </c>
      <c r="B15" s="34" t="s">
        <v>60</v>
      </c>
      <c r="C15" s="29">
        <v>955</v>
      </c>
      <c r="D15" s="30" t="s">
        <v>61</v>
      </c>
      <c r="E15" s="30"/>
      <c r="F15" s="35"/>
      <c r="G15" s="20">
        <f>G16+G20</f>
        <v>4290.4</v>
      </c>
      <c r="H15" s="20">
        <f>H16+H20</f>
        <v>4433.9</v>
      </c>
      <c r="I15" s="20">
        <f>I16+I20</f>
        <v>4576.9</v>
      </c>
      <c r="J15" s="47"/>
      <c r="K15" s="64"/>
      <c r="L15" s="64"/>
      <c r="M15" s="64"/>
      <c r="N15" s="64"/>
      <c r="O15" s="64"/>
      <c r="P15" s="64"/>
      <c r="Q15" s="64"/>
      <c r="R15" s="64"/>
      <c r="S15" s="64"/>
    </row>
    <row r="16" spans="1:19" s="32" customFormat="1" ht="42" customHeight="1">
      <c r="A16" s="26" t="s">
        <v>90</v>
      </c>
      <c r="B16" s="34" t="s">
        <v>2</v>
      </c>
      <c r="C16" s="29">
        <v>955</v>
      </c>
      <c r="D16" s="30" t="s">
        <v>3</v>
      </c>
      <c r="E16" s="30"/>
      <c r="F16" s="35"/>
      <c r="G16" s="20">
        <f aca="true" t="shared" si="0" ref="G16:I18">G17</f>
        <v>1598.4</v>
      </c>
      <c r="H16" s="20">
        <f t="shared" si="0"/>
        <v>1675.4</v>
      </c>
      <c r="I16" s="20">
        <f t="shared" si="0"/>
        <v>1752.4</v>
      </c>
      <c r="J16" s="47"/>
      <c r="K16" s="64"/>
      <c r="L16" s="64"/>
      <c r="M16" s="64"/>
      <c r="N16" s="64"/>
      <c r="O16" s="64"/>
      <c r="P16" s="64"/>
      <c r="Q16" s="64"/>
      <c r="R16" s="64"/>
      <c r="S16" s="64"/>
    </row>
    <row r="17" spans="1:19" s="32" customFormat="1" ht="12.75">
      <c r="A17" s="26" t="s">
        <v>91</v>
      </c>
      <c r="B17" s="34" t="s">
        <v>4</v>
      </c>
      <c r="C17" s="29">
        <v>955</v>
      </c>
      <c r="D17" s="30" t="s">
        <v>3</v>
      </c>
      <c r="E17" s="30" t="s">
        <v>121</v>
      </c>
      <c r="F17" s="35"/>
      <c r="G17" s="20">
        <f t="shared" si="0"/>
        <v>1598.4</v>
      </c>
      <c r="H17" s="20">
        <f t="shared" si="0"/>
        <v>1675.4</v>
      </c>
      <c r="I17" s="20">
        <f t="shared" si="0"/>
        <v>1752.4</v>
      </c>
      <c r="J17" s="49"/>
      <c r="K17" s="63"/>
      <c r="L17" s="64"/>
      <c r="M17" s="64"/>
      <c r="N17" s="64"/>
      <c r="O17" s="64"/>
      <c r="P17" s="64"/>
      <c r="Q17" s="64"/>
      <c r="R17" s="64"/>
      <c r="S17" s="64"/>
    </row>
    <row r="18" spans="1:19" s="33" customFormat="1" ht="51">
      <c r="A18" s="21" t="s">
        <v>188</v>
      </c>
      <c r="B18" s="28" t="s">
        <v>63</v>
      </c>
      <c r="C18" s="25">
        <v>955</v>
      </c>
      <c r="D18" s="22" t="s">
        <v>3</v>
      </c>
      <c r="E18" s="22" t="s">
        <v>121</v>
      </c>
      <c r="F18" s="23">
        <v>100</v>
      </c>
      <c r="G18" s="51">
        <f t="shared" si="0"/>
        <v>1598.4</v>
      </c>
      <c r="H18" s="51">
        <f t="shared" si="0"/>
        <v>1675.4</v>
      </c>
      <c r="I18" s="51">
        <f t="shared" si="0"/>
        <v>1752.4</v>
      </c>
      <c r="J18" s="57"/>
      <c r="K18" s="65"/>
      <c r="L18" s="65"/>
      <c r="M18" s="65"/>
      <c r="N18" s="65"/>
      <c r="O18" s="65"/>
      <c r="P18" s="65"/>
      <c r="Q18" s="65"/>
      <c r="R18" s="65"/>
      <c r="S18" s="65"/>
    </row>
    <row r="19" spans="1:19" s="33" customFormat="1" ht="25.5">
      <c r="A19" s="26" t="s">
        <v>189</v>
      </c>
      <c r="B19" s="28" t="s">
        <v>43</v>
      </c>
      <c r="C19" s="25">
        <v>955</v>
      </c>
      <c r="D19" s="22" t="s">
        <v>3</v>
      </c>
      <c r="E19" s="22" t="s">
        <v>121</v>
      </c>
      <c r="F19" s="23">
        <v>120</v>
      </c>
      <c r="G19" s="51">
        <v>1598.4</v>
      </c>
      <c r="H19" s="52">
        <v>1675.4</v>
      </c>
      <c r="I19" s="52">
        <v>1752.4</v>
      </c>
      <c r="J19" s="45"/>
      <c r="K19" s="65"/>
      <c r="L19" s="65"/>
      <c r="M19" s="65"/>
      <c r="N19" s="65"/>
      <c r="O19" s="65"/>
      <c r="P19" s="65"/>
      <c r="Q19" s="65"/>
      <c r="R19" s="65"/>
      <c r="S19" s="65"/>
    </row>
    <row r="20" spans="1:19" s="32" customFormat="1" ht="38.25">
      <c r="A20" s="26" t="s">
        <v>92</v>
      </c>
      <c r="B20" s="39" t="s">
        <v>185</v>
      </c>
      <c r="C20" s="29">
        <v>955</v>
      </c>
      <c r="D20" s="30" t="s">
        <v>5</v>
      </c>
      <c r="E20" s="22"/>
      <c r="F20" s="35"/>
      <c r="G20" s="20">
        <f>G21+G28+G31</f>
        <v>2692</v>
      </c>
      <c r="H20" s="20">
        <f>H21+H28+H31</f>
        <v>2758.5</v>
      </c>
      <c r="I20" s="20">
        <f>I21+I28+I31</f>
        <v>2824.5</v>
      </c>
      <c r="J20" s="56"/>
      <c r="K20" s="64"/>
      <c r="L20" s="64"/>
      <c r="M20" s="64"/>
      <c r="N20" s="64"/>
      <c r="O20" s="64"/>
      <c r="P20" s="64"/>
      <c r="Q20" s="64"/>
      <c r="R20" s="64"/>
      <c r="S20" s="64"/>
    </row>
    <row r="21" spans="1:19" s="32" customFormat="1" ht="25.5">
      <c r="A21" s="26" t="s">
        <v>190</v>
      </c>
      <c r="B21" s="39" t="s">
        <v>62</v>
      </c>
      <c r="C21" s="29">
        <v>955</v>
      </c>
      <c r="D21" s="30" t="s">
        <v>5</v>
      </c>
      <c r="E21" s="22" t="s">
        <v>123</v>
      </c>
      <c r="F21" s="35"/>
      <c r="G21" s="20">
        <f>G22+G24+G26</f>
        <v>2437.6</v>
      </c>
      <c r="H21" s="20">
        <f>H22+H24+H26</f>
        <v>2496.4</v>
      </c>
      <c r="I21" s="20">
        <f>I22+I24+I26</f>
        <v>2554.8</v>
      </c>
      <c r="J21" s="56"/>
      <c r="K21" s="64"/>
      <c r="L21" s="64"/>
      <c r="M21" s="64"/>
      <c r="N21" s="64"/>
      <c r="O21" s="64"/>
      <c r="P21" s="64"/>
      <c r="Q21" s="64"/>
      <c r="R21" s="64"/>
      <c r="S21" s="64"/>
    </row>
    <row r="22" spans="1:19" s="32" customFormat="1" ht="51">
      <c r="A22" s="21" t="s">
        <v>191</v>
      </c>
      <c r="B22" s="28" t="s">
        <v>63</v>
      </c>
      <c r="C22" s="25">
        <v>955</v>
      </c>
      <c r="D22" s="22" t="s">
        <v>5</v>
      </c>
      <c r="E22" s="22" t="s">
        <v>123</v>
      </c>
      <c r="F22" s="23">
        <v>100</v>
      </c>
      <c r="G22" s="51">
        <f>G23</f>
        <v>1468.3</v>
      </c>
      <c r="H22" s="51">
        <f>H23</f>
        <v>1526.4</v>
      </c>
      <c r="I22" s="51">
        <f>I23</f>
        <v>1583.8</v>
      </c>
      <c r="J22" s="47"/>
      <c r="K22" s="64"/>
      <c r="L22" s="64"/>
      <c r="M22" s="64"/>
      <c r="N22" s="64"/>
      <c r="O22" s="64"/>
      <c r="P22" s="64"/>
      <c r="Q22" s="64"/>
      <c r="R22" s="64"/>
      <c r="S22" s="64"/>
    </row>
    <row r="23" spans="1:19" s="32" customFormat="1" ht="25.5">
      <c r="A23" s="21" t="s">
        <v>193</v>
      </c>
      <c r="B23" s="28" t="s">
        <v>194</v>
      </c>
      <c r="C23" s="25">
        <v>955</v>
      </c>
      <c r="D23" s="22" t="s">
        <v>5</v>
      </c>
      <c r="E23" s="22" t="s">
        <v>123</v>
      </c>
      <c r="F23" s="23">
        <v>120</v>
      </c>
      <c r="G23" s="51">
        <v>1468.3</v>
      </c>
      <c r="H23" s="52">
        <v>1526.4</v>
      </c>
      <c r="I23" s="52">
        <v>1583.8</v>
      </c>
      <c r="J23" s="47"/>
      <c r="K23" s="64"/>
      <c r="L23" s="64"/>
      <c r="M23" s="64"/>
      <c r="N23" s="64"/>
      <c r="O23" s="64"/>
      <c r="P23" s="64"/>
      <c r="Q23" s="64"/>
      <c r="R23" s="64"/>
      <c r="S23" s="64"/>
    </row>
    <row r="24" spans="1:19" s="32" customFormat="1" ht="25.5">
      <c r="A24" s="21" t="s">
        <v>192</v>
      </c>
      <c r="B24" s="28" t="s">
        <v>174</v>
      </c>
      <c r="C24" s="25">
        <v>955</v>
      </c>
      <c r="D24" s="22" t="s">
        <v>5</v>
      </c>
      <c r="E24" s="22" t="s">
        <v>123</v>
      </c>
      <c r="F24" s="23">
        <v>200</v>
      </c>
      <c r="G24" s="51">
        <f>G25</f>
        <v>954.3</v>
      </c>
      <c r="H24" s="51">
        <f>H25</f>
        <v>955</v>
      </c>
      <c r="I24" s="51">
        <f>I25</f>
        <v>956</v>
      </c>
      <c r="J24" s="47"/>
      <c r="K24" s="64"/>
      <c r="L24" s="64"/>
      <c r="M24" s="64"/>
      <c r="N24" s="64"/>
      <c r="O24" s="64"/>
      <c r="P24" s="64"/>
      <c r="Q24" s="64"/>
      <c r="R24" s="64"/>
      <c r="S24" s="64"/>
    </row>
    <row r="25" spans="1:19" s="32" customFormat="1" ht="25.5">
      <c r="A25" s="21" t="s">
        <v>195</v>
      </c>
      <c r="B25" s="28" t="s">
        <v>173</v>
      </c>
      <c r="C25" s="25">
        <v>955</v>
      </c>
      <c r="D25" s="22" t="s">
        <v>5</v>
      </c>
      <c r="E25" s="22" t="s">
        <v>123</v>
      </c>
      <c r="F25" s="23">
        <v>240</v>
      </c>
      <c r="G25" s="51">
        <v>954.3</v>
      </c>
      <c r="H25" s="52">
        <v>955</v>
      </c>
      <c r="I25" s="52">
        <v>956</v>
      </c>
      <c r="J25" s="47"/>
      <c r="K25" s="64"/>
      <c r="L25" s="64"/>
      <c r="M25" s="64"/>
      <c r="N25" s="64"/>
      <c r="O25" s="64"/>
      <c r="P25" s="64"/>
      <c r="Q25" s="64"/>
      <c r="R25" s="64"/>
      <c r="S25" s="64"/>
    </row>
    <row r="26" spans="1:19" s="32" customFormat="1" ht="12.75">
      <c r="A26" s="21" t="s">
        <v>196</v>
      </c>
      <c r="B26" s="28" t="s">
        <v>65</v>
      </c>
      <c r="C26" s="25">
        <v>955</v>
      </c>
      <c r="D26" s="22" t="s">
        <v>5</v>
      </c>
      <c r="E26" s="22" t="s">
        <v>123</v>
      </c>
      <c r="F26" s="23">
        <v>800</v>
      </c>
      <c r="G26" s="51">
        <f>G27</f>
        <v>15</v>
      </c>
      <c r="H26" s="51">
        <f>H27</f>
        <v>15</v>
      </c>
      <c r="I26" s="51">
        <f>I27</f>
        <v>15</v>
      </c>
      <c r="J26" s="47"/>
      <c r="K26" s="64"/>
      <c r="L26" s="64"/>
      <c r="M26" s="64"/>
      <c r="N26" s="64"/>
      <c r="O26" s="64"/>
      <c r="P26" s="64"/>
      <c r="Q26" s="64"/>
      <c r="R26" s="64"/>
      <c r="S26" s="64"/>
    </row>
    <row r="27" spans="1:19" s="32" customFormat="1" ht="12.75">
      <c r="A27" s="21" t="s">
        <v>197</v>
      </c>
      <c r="B27" s="28" t="s">
        <v>27</v>
      </c>
      <c r="C27" s="25">
        <v>955</v>
      </c>
      <c r="D27" s="22" t="s">
        <v>5</v>
      </c>
      <c r="E27" s="22" t="s">
        <v>123</v>
      </c>
      <c r="F27" s="23">
        <v>850</v>
      </c>
      <c r="G27" s="51">
        <v>15</v>
      </c>
      <c r="H27" s="52">
        <v>15</v>
      </c>
      <c r="I27" s="52">
        <v>15</v>
      </c>
      <c r="J27" s="47"/>
      <c r="K27" s="64"/>
      <c r="L27" s="64"/>
      <c r="M27" s="64"/>
      <c r="N27" s="64"/>
      <c r="O27" s="64"/>
      <c r="P27" s="64"/>
      <c r="Q27" s="64"/>
      <c r="R27" s="64"/>
      <c r="S27" s="64"/>
    </row>
    <row r="28" spans="1:19" s="32" customFormat="1" ht="38.25">
      <c r="A28" s="26" t="s">
        <v>198</v>
      </c>
      <c r="B28" s="37" t="s">
        <v>66</v>
      </c>
      <c r="C28" s="29">
        <v>955</v>
      </c>
      <c r="D28" s="30" t="s">
        <v>5</v>
      </c>
      <c r="E28" s="30" t="s">
        <v>122</v>
      </c>
      <c r="F28" s="35"/>
      <c r="G28" s="20">
        <f aca="true" t="shared" si="1" ref="G28:I29">G29</f>
        <v>158.4</v>
      </c>
      <c r="H28" s="20">
        <f t="shared" si="1"/>
        <v>166.1</v>
      </c>
      <c r="I28" s="20">
        <f t="shared" si="1"/>
        <v>173.7</v>
      </c>
      <c r="J28" s="47"/>
      <c r="K28" s="64"/>
      <c r="L28" s="64"/>
      <c r="M28" s="64"/>
      <c r="N28" s="64"/>
      <c r="O28" s="64"/>
      <c r="P28" s="64"/>
      <c r="Q28" s="64"/>
      <c r="R28" s="64"/>
      <c r="S28" s="64"/>
    </row>
    <row r="29" spans="1:19" s="33" customFormat="1" ht="51">
      <c r="A29" s="21" t="s">
        <v>199</v>
      </c>
      <c r="B29" s="28" t="s">
        <v>63</v>
      </c>
      <c r="C29" s="25">
        <v>955</v>
      </c>
      <c r="D29" s="22" t="s">
        <v>5</v>
      </c>
      <c r="E29" s="22" t="s">
        <v>122</v>
      </c>
      <c r="F29" s="23">
        <v>100</v>
      </c>
      <c r="G29" s="51">
        <f t="shared" si="1"/>
        <v>158.4</v>
      </c>
      <c r="H29" s="52">
        <f>H30</f>
        <v>166.1</v>
      </c>
      <c r="I29" s="52">
        <f t="shared" si="1"/>
        <v>173.7</v>
      </c>
      <c r="J29" s="57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33" customFormat="1" ht="38.25">
      <c r="A30" s="21" t="s">
        <v>200</v>
      </c>
      <c r="B30" s="24" t="s">
        <v>140</v>
      </c>
      <c r="C30" s="25">
        <v>955</v>
      </c>
      <c r="D30" s="22" t="s">
        <v>5</v>
      </c>
      <c r="E30" s="22" t="s">
        <v>122</v>
      </c>
      <c r="F30" s="23">
        <v>120</v>
      </c>
      <c r="G30" s="51">
        <v>158.4</v>
      </c>
      <c r="H30" s="52">
        <v>166.1</v>
      </c>
      <c r="I30" s="52">
        <v>173.7</v>
      </c>
      <c r="J30" s="57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32" customFormat="1" ht="25.5">
      <c r="A31" s="26" t="s">
        <v>94</v>
      </c>
      <c r="B31" s="34" t="s">
        <v>141</v>
      </c>
      <c r="C31" s="29">
        <v>955</v>
      </c>
      <c r="D31" s="30" t="s">
        <v>5</v>
      </c>
      <c r="E31" s="30" t="s">
        <v>124</v>
      </c>
      <c r="F31" s="35"/>
      <c r="G31" s="20">
        <f>G33</f>
        <v>96</v>
      </c>
      <c r="H31" s="54">
        <f>H33</f>
        <v>96</v>
      </c>
      <c r="I31" s="54">
        <v>96</v>
      </c>
      <c r="J31" s="47"/>
      <c r="K31" s="64"/>
      <c r="L31" s="64"/>
      <c r="M31" s="64"/>
      <c r="N31" s="64"/>
      <c r="O31" s="64"/>
      <c r="P31" s="64"/>
      <c r="Q31" s="64"/>
      <c r="R31" s="64"/>
      <c r="S31" s="64"/>
    </row>
    <row r="32" spans="1:19" s="32" customFormat="1" ht="12.75">
      <c r="A32" s="21" t="s">
        <v>201</v>
      </c>
      <c r="B32" s="24" t="s">
        <v>65</v>
      </c>
      <c r="C32" s="29">
        <v>955</v>
      </c>
      <c r="D32" s="30" t="s">
        <v>5</v>
      </c>
      <c r="E32" s="22" t="s">
        <v>124</v>
      </c>
      <c r="F32" s="23">
        <v>800</v>
      </c>
      <c r="G32" s="51">
        <v>96</v>
      </c>
      <c r="H32" s="52">
        <v>96</v>
      </c>
      <c r="I32" s="52">
        <v>96</v>
      </c>
      <c r="J32" s="47"/>
      <c r="K32" s="64"/>
      <c r="L32" s="64"/>
      <c r="M32" s="64"/>
      <c r="N32" s="64"/>
      <c r="O32" s="64"/>
      <c r="P32" s="64"/>
      <c r="Q32" s="64"/>
      <c r="R32" s="64"/>
      <c r="S32" s="64"/>
    </row>
    <row r="33" spans="1:19" s="33" customFormat="1" ht="19.5" customHeight="1">
      <c r="A33" s="21" t="s">
        <v>202</v>
      </c>
      <c r="B33" s="24" t="s">
        <v>27</v>
      </c>
      <c r="C33" s="25">
        <v>955</v>
      </c>
      <c r="D33" s="22" t="s">
        <v>5</v>
      </c>
      <c r="E33" s="22" t="s">
        <v>124</v>
      </c>
      <c r="F33" s="23">
        <v>850</v>
      </c>
      <c r="G33" s="51">
        <v>96</v>
      </c>
      <c r="H33" s="52">
        <v>96</v>
      </c>
      <c r="I33" s="52">
        <v>96</v>
      </c>
      <c r="J33" s="4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32" customFormat="1" ht="63.75">
      <c r="A34" s="26" t="s">
        <v>203</v>
      </c>
      <c r="B34" s="3" t="s">
        <v>313</v>
      </c>
      <c r="C34" s="29">
        <v>895</v>
      </c>
      <c r="D34" s="30"/>
      <c r="E34" s="30"/>
      <c r="F34" s="35"/>
      <c r="G34" s="20">
        <f>G36+G54+G58+G74+G104+G121+G132+G149+G153+G170+G175</f>
        <v>65231.6</v>
      </c>
      <c r="H34" s="20">
        <f>H36+H54+H58+H74+H104+H121+H132+H149+H153+H170+H175</f>
        <v>66835.8</v>
      </c>
      <c r="I34" s="20">
        <f>I36+I54+I58+I74+I104+I121+I132+I149+I153+I170+I175</f>
        <v>68315</v>
      </c>
      <c r="J34" s="47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32" customFormat="1" ht="12.75">
      <c r="A35" s="26" t="s">
        <v>187</v>
      </c>
      <c r="B35" s="34" t="s">
        <v>60</v>
      </c>
      <c r="C35" s="29">
        <v>895</v>
      </c>
      <c r="D35" s="30" t="s">
        <v>61</v>
      </c>
      <c r="E35" s="30"/>
      <c r="F35" s="35"/>
      <c r="G35" s="20">
        <f>G36+G54+G58</f>
        <v>9539.599999999999</v>
      </c>
      <c r="H35" s="20">
        <f>H36+H54+H58</f>
        <v>10011</v>
      </c>
      <c r="I35" s="20">
        <f>I36+I54+I58</f>
        <v>10360.7</v>
      </c>
      <c r="J35" s="47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32" customFormat="1" ht="53.25" customHeight="1">
      <c r="A36" s="26" t="s">
        <v>90</v>
      </c>
      <c r="B36" s="34" t="s">
        <v>6</v>
      </c>
      <c r="C36" s="29">
        <v>895</v>
      </c>
      <c r="D36" s="30" t="s">
        <v>7</v>
      </c>
      <c r="E36" s="30"/>
      <c r="F36" s="35"/>
      <c r="G36" s="20">
        <f>G37+G42+G49</f>
        <v>9085.8</v>
      </c>
      <c r="H36" s="20">
        <f>H37+H42+H49</f>
        <v>9460.3</v>
      </c>
      <c r="I36" s="20">
        <f>I37+I42+I49</f>
        <v>9811.1</v>
      </c>
      <c r="J36" s="47"/>
      <c r="K36" s="64"/>
      <c r="L36" s="64"/>
      <c r="M36" s="64"/>
      <c r="N36" s="64"/>
      <c r="O36" s="64"/>
      <c r="P36" s="64"/>
      <c r="Q36" s="64"/>
      <c r="R36" s="64"/>
      <c r="S36" s="64"/>
    </row>
    <row r="37" spans="1:19" s="33" customFormat="1" ht="25.5">
      <c r="A37" s="26" t="s">
        <v>204</v>
      </c>
      <c r="B37" s="34" t="s">
        <v>8</v>
      </c>
      <c r="C37" s="29">
        <v>895</v>
      </c>
      <c r="D37" s="30" t="s">
        <v>7</v>
      </c>
      <c r="E37" s="30" t="s">
        <v>125</v>
      </c>
      <c r="F37" s="35"/>
      <c r="G37" s="20">
        <f>G38+G40</f>
        <v>1613.4</v>
      </c>
      <c r="H37" s="20">
        <f>H38+H40</f>
        <v>1690.9</v>
      </c>
      <c r="I37" s="20">
        <f>I38+I40</f>
        <v>1767.4</v>
      </c>
      <c r="J37" s="57"/>
      <c r="K37" s="75"/>
      <c r="L37" s="65"/>
      <c r="M37" s="65"/>
      <c r="N37" s="65"/>
      <c r="O37" s="65"/>
      <c r="P37" s="65"/>
      <c r="Q37" s="65"/>
      <c r="R37" s="65"/>
      <c r="S37" s="65"/>
    </row>
    <row r="38" spans="1:19" s="33" customFormat="1" ht="51">
      <c r="A38" s="21" t="s">
        <v>188</v>
      </c>
      <c r="B38" s="24" t="s">
        <v>63</v>
      </c>
      <c r="C38" s="25">
        <v>895</v>
      </c>
      <c r="D38" s="22" t="s">
        <v>7</v>
      </c>
      <c r="E38" s="22" t="s">
        <v>125</v>
      </c>
      <c r="F38" s="23">
        <v>100</v>
      </c>
      <c r="G38" s="51">
        <f>G39</f>
        <v>1598.4</v>
      </c>
      <c r="H38" s="51">
        <f>H39</f>
        <v>1675.9</v>
      </c>
      <c r="I38" s="51">
        <f>I39</f>
        <v>1752.4</v>
      </c>
      <c r="J38" s="57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33" customFormat="1" ht="25.5">
      <c r="A39" s="21" t="s">
        <v>205</v>
      </c>
      <c r="B39" s="24" t="s">
        <v>43</v>
      </c>
      <c r="C39" s="25">
        <v>895</v>
      </c>
      <c r="D39" s="22" t="s">
        <v>7</v>
      </c>
      <c r="E39" s="22" t="s">
        <v>125</v>
      </c>
      <c r="F39" s="23">
        <v>120</v>
      </c>
      <c r="G39" s="51">
        <v>1598.4</v>
      </c>
      <c r="H39" s="52">
        <v>1675.9</v>
      </c>
      <c r="I39" s="52">
        <v>1752.4</v>
      </c>
      <c r="J39" s="57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33" customFormat="1" ht="12.75">
      <c r="A40" s="21" t="s">
        <v>206</v>
      </c>
      <c r="B40" s="28" t="s">
        <v>65</v>
      </c>
      <c r="C40" s="25">
        <v>895</v>
      </c>
      <c r="D40" s="22" t="s">
        <v>7</v>
      </c>
      <c r="E40" s="22" t="s">
        <v>125</v>
      </c>
      <c r="F40" s="23">
        <v>800</v>
      </c>
      <c r="G40" s="51">
        <f>G41</f>
        <v>15</v>
      </c>
      <c r="H40" s="51">
        <f>H41</f>
        <v>15</v>
      </c>
      <c r="I40" s="51">
        <f>I41</f>
        <v>15</v>
      </c>
      <c r="J40" s="57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33" customFormat="1" ht="12.75">
      <c r="A41" s="21" t="s">
        <v>312</v>
      </c>
      <c r="B41" s="24" t="s">
        <v>27</v>
      </c>
      <c r="C41" s="25">
        <v>895</v>
      </c>
      <c r="D41" s="22" t="s">
        <v>7</v>
      </c>
      <c r="E41" s="22" t="s">
        <v>125</v>
      </c>
      <c r="F41" s="23">
        <v>850</v>
      </c>
      <c r="G41" s="51">
        <v>15</v>
      </c>
      <c r="H41" s="52">
        <v>15</v>
      </c>
      <c r="I41" s="52">
        <v>15</v>
      </c>
      <c r="J41" s="57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32" customFormat="1" ht="25.5">
      <c r="A42" s="26" t="s">
        <v>207</v>
      </c>
      <c r="B42" s="34" t="s">
        <v>17</v>
      </c>
      <c r="C42" s="29">
        <v>895</v>
      </c>
      <c r="D42" s="30" t="s">
        <v>7</v>
      </c>
      <c r="E42" s="30" t="s">
        <v>126</v>
      </c>
      <c r="F42" s="35"/>
      <c r="G42" s="20">
        <f>G44+G46+G48</f>
        <v>6329.5</v>
      </c>
      <c r="H42" s="20">
        <f>H44+H46+H48</f>
        <v>6571</v>
      </c>
      <c r="I42" s="20">
        <f>I44+I46+I48</f>
        <v>6790.6</v>
      </c>
      <c r="J42" s="47"/>
      <c r="K42" s="64"/>
      <c r="L42" s="64"/>
      <c r="M42" s="64"/>
      <c r="N42" s="64"/>
      <c r="O42" s="64"/>
      <c r="P42" s="64"/>
      <c r="Q42" s="64"/>
      <c r="R42" s="64"/>
      <c r="S42" s="64"/>
    </row>
    <row r="43" spans="1:19" s="32" customFormat="1" ht="51">
      <c r="A43" s="21" t="s">
        <v>208</v>
      </c>
      <c r="B43" s="24" t="s">
        <v>63</v>
      </c>
      <c r="C43" s="25">
        <v>895</v>
      </c>
      <c r="D43" s="22" t="s">
        <v>7</v>
      </c>
      <c r="E43" s="22" t="s">
        <v>126</v>
      </c>
      <c r="F43" s="23">
        <v>100</v>
      </c>
      <c r="G43" s="51">
        <f>G44</f>
        <v>4864.7</v>
      </c>
      <c r="H43" s="51">
        <f>H44</f>
        <v>5088</v>
      </c>
      <c r="I43" s="51">
        <f>I44</f>
        <v>5307.6</v>
      </c>
      <c r="J43" s="47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33" customFormat="1" ht="25.5">
      <c r="A44" s="21" t="s">
        <v>209</v>
      </c>
      <c r="B44" s="24" t="s">
        <v>43</v>
      </c>
      <c r="C44" s="25">
        <v>895</v>
      </c>
      <c r="D44" s="22" t="s">
        <v>7</v>
      </c>
      <c r="E44" s="22" t="s">
        <v>126</v>
      </c>
      <c r="F44" s="23">
        <v>120</v>
      </c>
      <c r="G44" s="51">
        <v>4864.7</v>
      </c>
      <c r="H44" s="52">
        <v>5088</v>
      </c>
      <c r="I44" s="52">
        <v>5307.6</v>
      </c>
      <c r="J44" s="57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33" customFormat="1" ht="25.5">
      <c r="A45" s="21" t="s">
        <v>210</v>
      </c>
      <c r="B45" s="28" t="s">
        <v>174</v>
      </c>
      <c r="C45" s="25">
        <v>895</v>
      </c>
      <c r="D45" s="22" t="s">
        <v>7</v>
      </c>
      <c r="E45" s="22" t="s">
        <v>126</v>
      </c>
      <c r="F45" s="23">
        <v>200</v>
      </c>
      <c r="G45" s="51">
        <f>G46</f>
        <v>1414.8</v>
      </c>
      <c r="H45" s="52">
        <f>H46</f>
        <v>1433</v>
      </c>
      <c r="I45" s="52">
        <f>I46</f>
        <v>1433</v>
      </c>
      <c r="J45" s="57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33" customFormat="1" ht="25.5">
      <c r="A46" s="21" t="s">
        <v>211</v>
      </c>
      <c r="B46" s="24" t="s">
        <v>173</v>
      </c>
      <c r="C46" s="25">
        <v>895</v>
      </c>
      <c r="D46" s="22" t="s">
        <v>7</v>
      </c>
      <c r="E46" s="22" t="s">
        <v>126</v>
      </c>
      <c r="F46" s="23">
        <v>240</v>
      </c>
      <c r="G46" s="51">
        <v>1414.8</v>
      </c>
      <c r="H46" s="52">
        <v>1433</v>
      </c>
      <c r="I46" s="52">
        <v>1433</v>
      </c>
      <c r="J46" s="57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33" customFormat="1" ht="12.75">
      <c r="A47" s="21" t="s">
        <v>212</v>
      </c>
      <c r="B47" s="28" t="s">
        <v>65</v>
      </c>
      <c r="C47" s="25">
        <v>895</v>
      </c>
      <c r="D47" s="22" t="s">
        <v>7</v>
      </c>
      <c r="E47" s="22" t="s">
        <v>126</v>
      </c>
      <c r="F47" s="23">
        <v>800</v>
      </c>
      <c r="G47" s="51">
        <f>G48</f>
        <v>50</v>
      </c>
      <c r="H47" s="52">
        <f>H48</f>
        <v>50</v>
      </c>
      <c r="I47" s="52">
        <f>I48</f>
        <v>50</v>
      </c>
      <c r="J47" s="57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33" customFormat="1" ht="12.75">
      <c r="A48" s="21" t="s">
        <v>213</v>
      </c>
      <c r="B48" s="24" t="s">
        <v>27</v>
      </c>
      <c r="C48" s="25">
        <v>895</v>
      </c>
      <c r="D48" s="22" t="s">
        <v>7</v>
      </c>
      <c r="E48" s="22" t="s">
        <v>126</v>
      </c>
      <c r="F48" s="23">
        <v>850</v>
      </c>
      <c r="G48" s="51">
        <v>50</v>
      </c>
      <c r="H48" s="52">
        <v>50</v>
      </c>
      <c r="I48" s="52">
        <v>50</v>
      </c>
      <c r="J48" s="4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33" customFormat="1" ht="51">
      <c r="A49" s="26" t="s">
        <v>214</v>
      </c>
      <c r="B49" s="34" t="s">
        <v>53</v>
      </c>
      <c r="C49" s="29">
        <v>895</v>
      </c>
      <c r="D49" s="30" t="s">
        <v>7</v>
      </c>
      <c r="E49" s="30" t="s">
        <v>142</v>
      </c>
      <c r="F49" s="35"/>
      <c r="G49" s="20">
        <f>G51+G52</f>
        <v>1142.9</v>
      </c>
      <c r="H49" s="20">
        <f>H51+H52</f>
        <v>1198.4</v>
      </c>
      <c r="I49" s="20">
        <f>I51+I52</f>
        <v>1253.1</v>
      </c>
      <c r="J49" s="57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33" customFormat="1" ht="51">
      <c r="A50" s="21" t="s">
        <v>215</v>
      </c>
      <c r="B50" s="24" t="s">
        <v>63</v>
      </c>
      <c r="C50" s="25">
        <v>895</v>
      </c>
      <c r="D50" s="22" t="s">
        <v>7</v>
      </c>
      <c r="E50" s="22" t="s">
        <v>142</v>
      </c>
      <c r="F50" s="23">
        <v>100</v>
      </c>
      <c r="G50" s="51">
        <f>G51</f>
        <v>1062.9</v>
      </c>
      <c r="H50" s="52">
        <f>H51</f>
        <v>1113.4</v>
      </c>
      <c r="I50" s="52">
        <f>I51</f>
        <v>1163.1</v>
      </c>
      <c r="J50" s="57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33" customFormat="1" ht="25.5">
      <c r="A51" s="21" t="s">
        <v>216</v>
      </c>
      <c r="B51" s="24" t="s">
        <v>43</v>
      </c>
      <c r="C51" s="25">
        <v>895</v>
      </c>
      <c r="D51" s="22" t="s">
        <v>7</v>
      </c>
      <c r="E51" s="22" t="s">
        <v>142</v>
      </c>
      <c r="F51" s="23">
        <v>120</v>
      </c>
      <c r="G51" s="51">
        <v>1062.9</v>
      </c>
      <c r="H51" s="52">
        <v>1113.4</v>
      </c>
      <c r="I51" s="52">
        <v>1163.1</v>
      </c>
      <c r="J51" s="57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33" customFormat="1" ht="25.5">
      <c r="A52" s="21" t="s">
        <v>217</v>
      </c>
      <c r="B52" s="28" t="s">
        <v>174</v>
      </c>
      <c r="C52" s="25">
        <v>895</v>
      </c>
      <c r="D52" s="22" t="s">
        <v>7</v>
      </c>
      <c r="E52" s="22" t="s">
        <v>142</v>
      </c>
      <c r="F52" s="23">
        <v>200</v>
      </c>
      <c r="G52" s="51">
        <f>SUM(G53)</f>
        <v>80</v>
      </c>
      <c r="H52" s="52">
        <f>SUM(H53)</f>
        <v>85</v>
      </c>
      <c r="I52" s="52">
        <f>SUM(I53)</f>
        <v>90</v>
      </c>
      <c r="J52" s="57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33" customFormat="1" ht="25.5">
      <c r="A53" s="21" t="s">
        <v>218</v>
      </c>
      <c r="B53" s="24" t="s">
        <v>173</v>
      </c>
      <c r="C53" s="25">
        <v>895</v>
      </c>
      <c r="D53" s="22" t="s">
        <v>7</v>
      </c>
      <c r="E53" s="22" t="s">
        <v>142</v>
      </c>
      <c r="F53" s="23">
        <v>240</v>
      </c>
      <c r="G53" s="51">
        <v>80</v>
      </c>
      <c r="H53" s="52">
        <v>85</v>
      </c>
      <c r="I53" s="52">
        <v>90</v>
      </c>
      <c r="J53" s="57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32" customFormat="1" ht="12.75">
      <c r="A54" s="26" t="s">
        <v>92</v>
      </c>
      <c r="B54" s="38" t="s">
        <v>9</v>
      </c>
      <c r="C54" s="29">
        <v>895</v>
      </c>
      <c r="D54" s="30" t="s">
        <v>21</v>
      </c>
      <c r="E54" s="30"/>
      <c r="F54" s="35"/>
      <c r="G54" s="20">
        <f>G55</f>
        <v>10</v>
      </c>
      <c r="H54" s="54">
        <f>H55</f>
        <v>10</v>
      </c>
      <c r="I54" s="54">
        <f>I55</f>
        <v>10</v>
      </c>
      <c r="J54" s="47"/>
      <c r="K54" s="64"/>
      <c r="L54" s="64"/>
      <c r="M54" s="64"/>
      <c r="N54" s="64"/>
      <c r="O54" s="64"/>
      <c r="P54" s="64"/>
      <c r="Q54" s="64"/>
      <c r="R54" s="64"/>
      <c r="S54" s="64"/>
    </row>
    <row r="55" spans="1:19" s="32" customFormat="1" ht="12.75">
      <c r="A55" s="26" t="s">
        <v>93</v>
      </c>
      <c r="B55" s="34" t="s">
        <v>10</v>
      </c>
      <c r="C55" s="29">
        <v>895</v>
      </c>
      <c r="D55" s="30" t="s">
        <v>21</v>
      </c>
      <c r="E55" s="30" t="s">
        <v>127</v>
      </c>
      <c r="F55" s="35"/>
      <c r="G55" s="20">
        <f>G57</f>
        <v>10</v>
      </c>
      <c r="H55" s="54">
        <f>H57</f>
        <v>10</v>
      </c>
      <c r="I55" s="54">
        <f>I57</f>
        <v>10</v>
      </c>
      <c r="J55" s="47"/>
      <c r="K55" s="64"/>
      <c r="L55" s="64"/>
      <c r="M55" s="64"/>
      <c r="N55" s="64"/>
      <c r="O55" s="64"/>
      <c r="P55" s="64"/>
      <c r="Q55" s="64"/>
      <c r="R55" s="64"/>
      <c r="S55" s="64"/>
    </row>
    <row r="56" spans="1:19" s="33" customFormat="1" ht="12.75">
      <c r="A56" s="21" t="s">
        <v>191</v>
      </c>
      <c r="B56" s="24" t="s">
        <v>65</v>
      </c>
      <c r="C56" s="25">
        <v>895</v>
      </c>
      <c r="D56" s="22" t="s">
        <v>21</v>
      </c>
      <c r="E56" s="22" t="s">
        <v>127</v>
      </c>
      <c r="F56" s="23">
        <v>800</v>
      </c>
      <c r="G56" s="51">
        <f>G57</f>
        <v>10</v>
      </c>
      <c r="H56" s="52">
        <f>H57</f>
        <v>10</v>
      </c>
      <c r="I56" s="52">
        <f>I57</f>
        <v>10</v>
      </c>
      <c r="J56" s="57"/>
      <c r="K56" s="65"/>
      <c r="L56" s="65"/>
      <c r="M56" s="65"/>
      <c r="N56" s="65"/>
      <c r="O56" s="65"/>
      <c r="P56" s="65"/>
      <c r="Q56" s="65"/>
      <c r="R56" s="65"/>
      <c r="S56" s="65"/>
    </row>
    <row r="57" spans="1:19" s="33" customFormat="1" ht="12.75">
      <c r="A57" s="21" t="s">
        <v>219</v>
      </c>
      <c r="B57" s="24" t="s">
        <v>26</v>
      </c>
      <c r="C57" s="25">
        <v>895</v>
      </c>
      <c r="D57" s="22" t="s">
        <v>21</v>
      </c>
      <c r="E57" s="22" t="s">
        <v>127</v>
      </c>
      <c r="F57" s="23">
        <v>870</v>
      </c>
      <c r="G57" s="51">
        <v>10</v>
      </c>
      <c r="H57" s="52">
        <v>10</v>
      </c>
      <c r="I57" s="52">
        <v>10</v>
      </c>
      <c r="J57" s="57"/>
      <c r="K57" s="65"/>
      <c r="L57" s="65"/>
      <c r="M57" s="65"/>
      <c r="N57" s="65"/>
      <c r="O57" s="65"/>
      <c r="P57" s="65"/>
      <c r="Q57" s="65"/>
      <c r="R57" s="65"/>
      <c r="S57" s="65"/>
    </row>
    <row r="58" spans="1:19" s="32" customFormat="1" ht="12.75">
      <c r="A58" s="26" t="s">
        <v>220</v>
      </c>
      <c r="B58" s="38" t="s">
        <v>11</v>
      </c>
      <c r="C58" s="29">
        <v>895</v>
      </c>
      <c r="D58" s="30" t="s">
        <v>20</v>
      </c>
      <c r="E58" s="30"/>
      <c r="F58" s="35"/>
      <c r="G58" s="20">
        <f>G59+G62+G65+G68+G71</f>
        <v>443.8</v>
      </c>
      <c r="H58" s="20">
        <f>H59+H62+H65+H68+H71</f>
        <v>540.7</v>
      </c>
      <c r="I58" s="20">
        <f>I59+I62+I65+I68+I71</f>
        <v>539.6</v>
      </c>
      <c r="J58" s="47"/>
      <c r="K58" s="64"/>
      <c r="L58" s="64"/>
      <c r="M58" s="64"/>
      <c r="N58" s="64"/>
      <c r="O58" s="64"/>
      <c r="P58" s="64"/>
      <c r="Q58" s="64"/>
      <c r="R58" s="64"/>
      <c r="S58" s="64"/>
    </row>
    <row r="59" spans="1:19" s="32" customFormat="1" ht="39" customHeight="1">
      <c r="A59" s="26" t="s">
        <v>95</v>
      </c>
      <c r="B59" s="34" t="s">
        <v>32</v>
      </c>
      <c r="C59" s="29">
        <v>895</v>
      </c>
      <c r="D59" s="30" t="s">
        <v>20</v>
      </c>
      <c r="E59" s="30" t="s">
        <v>178</v>
      </c>
      <c r="F59" s="35"/>
      <c r="G59" s="20">
        <f aca="true" t="shared" si="2" ref="G59:I60">G60</f>
        <v>105</v>
      </c>
      <c r="H59" s="20">
        <f t="shared" si="2"/>
        <v>21.5</v>
      </c>
      <c r="I59" s="20">
        <f t="shared" si="2"/>
        <v>20</v>
      </c>
      <c r="J59" s="47"/>
      <c r="K59" s="64"/>
      <c r="L59" s="64"/>
      <c r="M59" s="64"/>
      <c r="N59" s="64"/>
      <c r="O59" s="64"/>
      <c r="P59" s="64"/>
      <c r="Q59" s="64"/>
      <c r="R59" s="64"/>
      <c r="S59" s="64"/>
    </row>
    <row r="60" spans="1:19" s="33" customFormat="1" ht="25.5">
      <c r="A60" s="21" t="s">
        <v>215</v>
      </c>
      <c r="B60" s="28" t="s">
        <v>174</v>
      </c>
      <c r="C60" s="25">
        <v>895</v>
      </c>
      <c r="D60" s="22" t="s">
        <v>20</v>
      </c>
      <c r="E60" s="22" t="s">
        <v>178</v>
      </c>
      <c r="F60" s="23">
        <v>200</v>
      </c>
      <c r="G60" s="51">
        <f t="shared" si="2"/>
        <v>105</v>
      </c>
      <c r="H60" s="51">
        <v>21.5</v>
      </c>
      <c r="I60" s="51">
        <f t="shared" si="2"/>
        <v>20</v>
      </c>
      <c r="J60" s="57"/>
      <c r="K60" s="65"/>
      <c r="L60" s="65"/>
      <c r="M60" s="65"/>
      <c r="N60" s="65"/>
      <c r="O60" s="65"/>
      <c r="P60" s="65"/>
      <c r="Q60" s="65"/>
      <c r="R60" s="65"/>
      <c r="S60" s="65"/>
    </row>
    <row r="61" spans="1:19" s="33" customFormat="1" ht="25.5">
      <c r="A61" s="21" t="s">
        <v>216</v>
      </c>
      <c r="B61" s="24" t="s">
        <v>173</v>
      </c>
      <c r="C61" s="25">
        <v>895</v>
      </c>
      <c r="D61" s="22" t="s">
        <v>20</v>
      </c>
      <c r="E61" s="22" t="s">
        <v>178</v>
      </c>
      <c r="F61" s="23">
        <v>240</v>
      </c>
      <c r="G61" s="51">
        <v>105</v>
      </c>
      <c r="H61" s="52">
        <v>21.5</v>
      </c>
      <c r="I61" s="52">
        <v>20</v>
      </c>
      <c r="J61" s="45"/>
      <c r="K61" s="65"/>
      <c r="L61" s="65"/>
      <c r="M61" s="65"/>
      <c r="N61" s="65"/>
      <c r="O61" s="65"/>
      <c r="P61" s="65"/>
      <c r="Q61" s="65"/>
      <c r="R61" s="65"/>
      <c r="S61" s="65"/>
    </row>
    <row r="62" spans="1:19" s="32" customFormat="1" ht="38.25">
      <c r="A62" s="26" t="s">
        <v>115</v>
      </c>
      <c r="B62" s="34" t="s">
        <v>33</v>
      </c>
      <c r="C62" s="29">
        <v>895</v>
      </c>
      <c r="D62" s="30" t="s">
        <v>20</v>
      </c>
      <c r="E62" s="30" t="s">
        <v>179</v>
      </c>
      <c r="F62" s="30"/>
      <c r="G62" s="20">
        <f>G64</f>
        <v>0</v>
      </c>
      <c r="H62" s="54">
        <f>H64</f>
        <v>10</v>
      </c>
      <c r="I62" s="54">
        <f>I64</f>
        <v>10</v>
      </c>
      <c r="J62" s="47"/>
      <c r="K62" s="64"/>
      <c r="L62" s="64"/>
      <c r="M62" s="64"/>
      <c r="N62" s="64"/>
      <c r="O62" s="64"/>
      <c r="P62" s="64"/>
      <c r="Q62" s="64"/>
      <c r="R62" s="64"/>
      <c r="S62" s="64"/>
    </row>
    <row r="63" spans="1:19" s="33" customFormat="1" ht="25.5">
      <c r="A63" s="21" t="s">
        <v>221</v>
      </c>
      <c r="B63" s="28" t="s">
        <v>174</v>
      </c>
      <c r="C63" s="25">
        <v>895</v>
      </c>
      <c r="D63" s="22" t="s">
        <v>20</v>
      </c>
      <c r="E63" s="22" t="s">
        <v>179</v>
      </c>
      <c r="F63" s="23">
        <v>200</v>
      </c>
      <c r="G63" s="51">
        <f>G64</f>
        <v>0</v>
      </c>
      <c r="H63" s="52">
        <f>H64</f>
        <v>10</v>
      </c>
      <c r="I63" s="52">
        <f>I64</f>
        <v>10</v>
      </c>
      <c r="J63" s="57"/>
      <c r="K63" s="65"/>
      <c r="L63" s="65"/>
      <c r="M63" s="65"/>
      <c r="N63" s="65"/>
      <c r="O63" s="65"/>
      <c r="P63" s="65"/>
      <c r="Q63" s="65"/>
      <c r="R63" s="65"/>
      <c r="S63" s="65"/>
    </row>
    <row r="64" spans="1:19" s="33" customFormat="1" ht="25.5">
      <c r="A64" s="21" t="s">
        <v>222</v>
      </c>
      <c r="B64" s="24" t="s">
        <v>173</v>
      </c>
      <c r="C64" s="25">
        <v>895</v>
      </c>
      <c r="D64" s="22" t="s">
        <v>20</v>
      </c>
      <c r="E64" s="22" t="s">
        <v>179</v>
      </c>
      <c r="F64" s="23">
        <v>240</v>
      </c>
      <c r="G64" s="51">
        <v>0</v>
      </c>
      <c r="H64" s="52">
        <v>10</v>
      </c>
      <c r="I64" s="52">
        <v>10</v>
      </c>
      <c r="J64" s="57"/>
      <c r="K64" s="65"/>
      <c r="L64" s="65"/>
      <c r="M64" s="65"/>
      <c r="N64" s="65"/>
      <c r="O64" s="65"/>
      <c r="P64" s="65"/>
      <c r="Q64" s="65"/>
      <c r="R64" s="65"/>
      <c r="S64" s="65"/>
    </row>
    <row r="65" spans="1:19" s="32" customFormat="1" ht="25.5">
      <c r="A65" s="26" t="s">
        <v>223</v>
      </c>
      <c r="B65" s="58" t="s">
        <v>148</v>
      </c>
      <c r="C65" s="26">
        <v>895</v>
      </c>
      <c r="D65" s="26" t="s">
        <v>20</v>
      </c>
      <c r="E65" s="30" t="s">
        <v>149</v>
      </c>
      <c r="F65" s="35"/>
      <c r="G65" s="20">
        <f aca="true" t="shared" si="3" ref="G65:I66">G66</f>
        <v>130</v>
      </c>
      <c r="H65" s="20">
        <f t="shared" si="3"/>
        <v>300</v>
      </c>
      <c r="I65" s="54">
        <f t="shared" si="3"/>
        <v>300</v>
      </c>
      <c r="J65" s="47"/>
      <c r="K65" s="64"/>
      <c r="L65" s="64"/>
      <c r="M65" s="64"/>
      <c r="N65" s="64"/>
      <c r="O65" s="64"/>
      <c r="P65" s="64"/>
      <c r="Q65" s="64"/>
      <c r="R65" s="64"/>
      <c r="S65" s="64"/>
    </row>
    <row r="66" spans="1:19" s="33" customFormat="1" ht="25.5">
      <c r="A66" s="21" t="s">
        <v>224</v>
      </c>
      <c r="B66" s="24" t="s">
        <v>174</v>
      </c>
      <c r="C66" s="25">
        <v>895</v>
      </c>
      <c r="D66" s="22" t="s">
        <v>20</v>
      </c>
      <c r="E66" s="22" t="s">
        <v>149</v>
      </c>
      <c r="F66" s="23">
        <v>200</v>
      </c>
      <c r="G66" s="51">
        <f t="shared" si="3"/>
        <v>130</v>
      </c>
      <c r="H66" s="52">
        <f t="shared" si="3"/>
        <v>300</v>
      </c>
      <c r="I66" s="52">
        <f t="shared" si="3"/>
        <v>300</v>
      </c>
      <c r="J66" s="57"/>
      <c r="K66" s="65"/>
      <c r="L66" s="65"/>
      <c r="M66" s="65"/>
      <c r="N66" s="65"/>
      <c r="O66" s="65"/>
      <c r="P66" s="65"/>
      <c r="Q66" s="65"/>
      <c r="R66" s="65"/>
      <c r="S66" s="65"/>
    </row>
    <row r="67" spans="1:19" s="33" customFormat="1" ht="25.5">
      <c r="A67" s="21" t="s">
        <v>225</v>
      </c>
      <c r="B67" s="24" t="s">
        <v>173</v>
      </c>
      <c r="C67" s="25">
        <v>895</v>
      </c>
      <c r="D67" s="22" t="s">
        <v>20</v>
      </c>
      <c r="E67" s="22" t="s">
        <v>149</v>
      </c>
      <c r="F67" s="23">
        <v>240</v>
      </c>
      <c r="G67" s="51">
        <v>130</v>
      </c>
      <c r="H67" s="52">
        <v>300</v>
      </c>
      <c r="I67" s="52">
        <v>300</v>
      </c>
      <c r="J67" s="57"/>
      <c r="K67" s="65"/>
      <c r="L67" s="65"/>
      <c r="M67" s="65"/>
      <c r="N67" s="65"/>
      <c r="O67" s="65"/>
      <c r="P67" s="65"/>
      <c r="Q67" s="65"/>
      <c r="R67" s="65"/>
      <c r="S67" s="65"/>
    </row>
    <row r="68" spans="1:19" s="32" customFormat="1" ht="25.5">
      <c r="A68" s="26" t="s">
        <v>226</v>
      </c>
      <c r="B68" s="34" t="s">
        <v>155</v>
      </c>
      <c r="C68" s="29">
        <v>895</v>
      </c>
      <c r="D68" s="30" t="s">
        <v>20</v>
      </c>
      <c r="E68" s="30" t="s">
        <v>156</v>
      </c>
      <c r="F68" s="35"/>
      <c r="G68" s="20">
        <f>G70</f>
        <v>200</v>
      </c>
      <c r="H68" s="20">
        <f>H70</f>
        <v>200</v>
      </c>
      <c r="I68" s="20">
        <f>I70</f>
        <v>200</v>
      </c>
      <c r="J68" s="47"/>
      <c r="K68" s="64"/>
      <c r="L68" s="64"/>
      <c r="M68" s="64"/>
      <c r="N68" s="64"/>
      <c r="O68" s="64"/>
      <c r="P68" s="64"/>
      <c r="Q68" s="64"/>
      <c r="R68" s="64"/>
      <c r="S68" s="64"/>
    </row>
    <row r="69" spans="1:19" s="33" customFormat="1" ht="25.5" customHeight="1">
      <c r="A69" s="21" t="s">
        <v>227</v>
      </c>
      <c r="B69" s="24" t="s">
        <v>174</v>
      </c>
      <c r="C69" s="25">
        <v>895</v>
      </c>
      <c r="D69" s="22" t="s">
        <v>20</v>
      </c>
      <c r="E69" s="22" t="s">
        <v>156</v>
      </c>
      <c r="F69" s="23">
        <v>200</v>
      </c>
      <c r="G69" s="51">
        <f>G70</f>
        <v>200</v>
      </c>
      <c r="H69" s="52">
        <f>H70</f>
        <v>200</v>
      </c>
      <c r="I69" s="52">
        <f>I70</f>
        <v>200</v>
      </c>
      <c r="J69" s="57"/>
      <c r="K69" s="65"/>
      <c r="L69" s="65"/>
      <c r="M69" s="65"/>
      <c r="N69" s="65"/>
      <c r="O69" s="65"/>
      <c r="P69" s="65"/>
      <c r="Q69" s="65"/>
      <c r="R69" s="65"/>
      <c r="S69" s="65"/>
    </row>
    <row r="70" spans="1:19" s="33" customFormat="1" ht="25.5">
      <c r="A70" s="21" t="s">
        <v>228</v>
      </c>
      <c r="B70" s="24" t="s">
        <v>173</v>
      </c>
      <c r="C70" s="25">
        <v>895</v>
      </c>
      <c r="D70" s="22" t="s">
        <v>20</v>
      </c>
      <c r="E70" s="22" t="s">
        <v>156</v>
      </c>
      <c r="F70" s="23">
        <v>240</v>
      </c>
      <c r="G70" s="51">
        <v>200</v>
      </c>
      <c r="H70" s="51">
        <v>200</v>
      </c>
      <c r="I70" s="51">
        <v>200</v>
      </c>
      <c r="J70" s="57"/>
      <c r="K70" s="65"/>
      <c r="L70" s="65"/>
      <c r="M70" s="65"/>
      <c r="N70" s="65"/>
      <c r="O70" s="65"/>
      <c r="P70" s="65"/>
      <c r="Q70" s="65"/>
      <c r="R70" s="65"/>
      <c r="S70" s="65"/>
    </row>
    <row r="71" spans="1:19" s="32" customFormat="1" ht="51">
      <c r="A71" s="26" t="s">
        <v>229</v>
      </c>
      <c r="B71" s="39" t="s">
        <v>49</v>
      </c>
      <c r="C71" s="29">
        <v>895</v>
      </c>
      <c r="D71" s="30" t="s">
        <v>20</v>
      </c>
      <c r="E71" s="30" t="s">
        <v>143</v>
      </c>
      <c r="F71" s="35"/>
      <c r="G71" s="20">
        <f aca="true" t="shared" si="4" ref="G71:I72">G72</f>
        <v>8.8</v>
      </c>
      <c r="H71" s="20">
        <f t="shared" si="4"/>
        <v>9.2</v>
      </c>
      <c r="I71" s="20">
        <f t="shared" si="4"/>
        <v>9.6</v>
      </c>
      <c r="J71" s="47"/>
      <c r="K71" s="64"/>
      <c r="L71" s="64"/>
      <c r="M71" s="64"/>
      <c r="N71" s="64"/>
      <c r="O71" s="64"/>
      <c r="P71" s="64"/>
      <c r="Q71" s="64"/>
      <c r="R71" s="64"/>
      <c r="S71" s="64"/>
    </row>
    <row r="72" spans="1:19" s="33" customFormat="1" ht="25.5">
      <c r="A72" s="21" t="s">
        <v>230</v>
      </c>
      <c r="B72" s="28" t="s">
        <v>174</v>
      </c>
      <c r="C72" s="25">
        <v>895</v>
      </c>
      <c r="D72" s="22" t="s">
        <v>20</v>
      </c>
      <c r="E72" s="22" t="s">
        <v>143</v>
      </c>
      <c r="F72" s="23">
        <v>200</v>
      </c>
      <c r="G72" s="51">
        <f t="shared" si="4"/>
        <v>8.8</v>
      </c>
      <c r="H72" s="51">
        <f t="shared" si="4"/>
        <v>9.2</v>
      </c>
      <c r="I72" s="51">
        <f t="shared" si="4"/>
        <v>9.6</v>
      </c>
      <c r="J72" s="57"/>
      <c r="K72" s="65"/>
      <c r="L72" s="65"/>
      <c r="M72" s="65"/>
      <c r="N72" s="65"/>
      <c r="O72" s="65"/>
      <c r="P72" s="65"/>
      <c r="Q72" s="65"/>
      <c r="R72" s="65"/>
      <c r="S72" s="65"/>
    </row>
    <row r="73" spans="1:19" s="33" customFormat="1" ht="25.5">
      <c r="A73" s="21" t="s">
        <v>231</v>
      </c>
      <c r="B73" s="24" t="s">
        <v>173</v>
      </c>
      <c r="C73" s="25">
        <v>895</v>
      </c>
      <c r="D73" s="22" t="s">
        <v>20</v>
      </c>
      <c r="E73" s="22" t="s">
        <v>143</v>
      </c>
      <c r="F73" s="23">
        <v>240</v>
      </c>
      <c r="G73" s="51">
        <v>8.8</v>
      </c>
      <c r="H73" s="52">
        <v>9.2</v>
      </c>
      <c r="I73" s="52">
        <v>9.6</v>
      </c>
      <c r="J73" s="57"/>
      <c r="K73" s="65"/>
      <c r="L73" s="65"/>
      <c r="M73" s="65"/>
      <c r="N73" s="65"/>
      <c r="O73" s="65"/>
      <c r="P73" s="65"/>
      <c r="Q73" s="65"/>
      <c r="R73" s="65"/>
      <c r="S73" s="65"/>
    </row>
    <row r="74" spans="1:19" s="33" customFormat="1" ht="56.25" customHeight="1">
      <c r="A74" s="26" t="s">
        <v>87</v>
      </c>
      <c r="B74" s="36" t="s">
        <v>67</v>
      </c>
      <c r="C74" s="29">
        <v>895</v>
      </c>
      <c r="D74" s="30" t="s">
        <v>68</v>
      </c>
      <c r="E74" s="22"/>
      <c r="F74" s="23"/>
      <c r="G74" s="20">
        <f>G75+G82</f>
        <v>565</v>
      </c>
      <c r="H74" s="20">
        <f>H75+H82</f>
        <v>395</v>
      </c>
      <c r="I74" s="20">
        <f>I75+I82</f>
        <v>395</v>
      </c>
      <c r="J74" s="57"/>
      <c r="K74" s="65"/>
      <c r="L74" s="65"/>
      <c r="M74" s="65"/>
      <c r="N74" s="65"/>
      <c r="O74" s="65"/>
      <c r="P74" s="65"/>
      <c r="Q74" s="65"/>
      <c r="R74" s="65"/>
      <c r="S74" s="65"/>
    </row>
    <row r="75" spans="1:19" s="32" customFormat="1" ht="41.25" customHeight="1">
      <c r="A75" s="26" t="s">
        <v>232</v>
      </c>
      <c r="B75" s="34" t="s">
        <v>172</v>
      </c>
      <c r="C75" s="29">
        <v>895</v>
      </c>
      <c r="D75" s="30" t="s">
        <v>171</v>
      </c>
      <c r="E75" s="30"/>
      <c r="F75" s="35"/>
      <c r="G75" s="20">
        <f>G76+G79</f>
        <v>75</v>
      </c>
      <c r="H75" s="20">
        <v>45</v>
      </c>
      <c r="I75" s="20">
        <v>45</v>
      </c>
      <c r="J75" s="47"/>
      <c r="K75" s="64"/>
      <c r="L75" s="64"/>
      <c r="M75" s="64"/>
      <c r="N75" s="64"/>
      <c r="O75" s="64"/>
      <c r="P75" s="64"/>
      <c r="Q75" s="64"/>
      <c r="R75" s="64"/>
      <c r="S75" s="64"/>
    </row>
    <row r="76" spans="1:19" s="32" customFormat="1" ht="80.25" customHeight="1">
      <c r="A76" s="26" t="s">
        <v>88</v>
      </c>
      <c r="B76" s="34" t="s">
        <v>34</v>
      </c>
      <c r="C76" s="29">
        <v>895</v>
      </c>
      <c r="D76" s="30" t="s">
        <v>171</v>
      </c>
      <c r="E76" s="30" t="s">
        <v>184</v>
      </c>
      <c r="F76" s="35"/>
      <c r="G76" s="20">
        <f>G78</f>
        <v>65</v>
      </c>
      <c r="H76" s="54">
        <f>H78</f>
        <v>20</v>
      </c>
      <c r="I76" s="54">
        <f>I78</f>
        <v>20</v>
      </c>
      <c r="J76" s="47"/>
      <c r="K76" s="64"/>
      <c r="L76" s="64"/>
      <c r="M76" s="64"/>
      <c r="N76" s="64"/>
      <c r="O76" s="64"/>
      <c r="P76" s="64"/>
      <c r="Q76" s="64"/>
      <c r="R76" s="64"/>
      <c r="S76" s="64"/>
    </row>
    <row r="77" spans="1:19" s="33" customFormat="1" ht="25.5">
      <c r="A77" s="21" t="s">
        <v>233</v>
      </c>
      <c r="B77" s="28" t="s">
        <v>174</v>
      </c>
      <c r="C77" s="25">
        <v>895</v>
      </c>
      <c r="D77" s="22" t="s">
        <v>171</v>
      </c>
      <c r="E77" s="22" t="s">
        <v>184</v>
      </c>
      <c r="F77" s="23">
        <v>200</v>
      </c>
      <c r="G77" s="51">
        <f>G78</f>
        <v>65</v>
      </c>
      <c r="H77" s="52">
        <f>H78</f>
        <v>20</v>
      </c>
      <c r="I77" s="52">
        <f>I78</f>
        <v>20</v>
      </c>
      <c r="J77" s="57"/>
      <c r="K77" s="65"/>
      <c r="L77" s="65"/>
      <c r="M77" s="65"/>
      <c r="N77" s="65"/>
      <c r="O77" s="65"/>
      <c r="P77" s="65"/>
      <c r="Q77" s="65"/>
      <c r="R77" s="65"/>
      <c r="S77" s="65"/>
    </row>
    <row r="78" spans="1:19" s="33" customFormat="1" ht="25.5">
      <c r="A78" s="21" t="s">
        <v>234</v>
      </c>
      <c r="B78" s="24" t="s">
        <v>173</v>
      </c>
      <c r="C78" s="25">
        <v>895</v>
      </c>
      <c r="D78" s="22" t="s">
        <v>171</v>
      </c>
      <c r="E78" s="22" t="s">
        <v>184</v>
      </c>
      <c r="F78" s="23">
        <v>240</v>
      </c>
      <c r="G78" s="51">
        <v>65</v>
      </c>
      <c r="H78" s="52">
        <v>20</v>
      </c>
      <c r="I78" s="52">
        <v>20</v>
      </c>
      <c r="J78" s="57"/>
      <c r="K78" s="65"/>
      <c r="L78" s="65"/>
      <c r="M78" s="65"/>
      <c r="N78" s="65"/>
      <c r="O78" s="65"/>
      <c r="P78" s="65"/>
      <c r="Q78" s="65"/>
      <c r="R78" s="65"/>
      <c r="S78" s="65"/>
    </row>
    <row r="79" spans="1:19" s="32" customFormat="1" ht="76.5">
      <c r="A79" s="26" t="s">
        <v>235</v>
      </c>
      <c r="B79" s="34" t="s">
        <v>157</v>
      </c>
      <c r="C79" s="29">
        <v>895</v>
      </c>
      <c r="D79" s="30" t="s">
        <v>171</v>
      </c>
      <c r="E79" s="30" t="s">
        <v>180</v>
      </c>
      <c r="F79" s="35"/>
      <c r="G79" s="20">
        <f>G81</f>
        <v>10</v>
      </c>
      <c r="H79" s="54">
        <f>H81</f>
        <v>25</v>
      </c>
      <c r="I79" s="54">
        <f>I81</f>
        <v>25</v>
      </c>
      <c r="J79" s="47"/>
      <c r="K79" s="64"/>
      <c r="L79" s="64"/>
      <c r="M79" s="64"/>
      <c r="N79" s="64"/>
      <c r="O79" s="64"/>
      <c r="P79" s="64"/>
      <c r="Q79" s="64"/>
      <c r="R79" s="64"/>
      <c r="S79" s="64"/>
    </row>
    <row r="80" spans="1:19" s="33" customFormat="1" ht="25.5">
      <c r="A80" s="21" t="s">
        <v>236</v>
      </c>
      <c r="B80" s="28" t="s">
        <v>174</v>
      </c>
      <c r="C80" s="25">
        <v>895</v>
      </c>
      <c r="D80" s="22" t="s">
        <v>171</v>
      </c>
      <c r="E80" s="22" t="s">
        <v>180</v>
      </c>
      <c r="F80" s="23">
        <v>200</v>
      </c>
      <c r="G80" s="51">
        <f>G81</f>
        <v>10</v>
      </c>
      <c r="H80" s="52">
        <f>H81</f>
        <v>25</v>
      </c>
      <c r="I80" s="52">
        <f>I81</f>
        <v>25</v>
      </c>
      <c r="J80" s="57"/>
      <c r="K80" s="65"/>
      <c r="L80" s="65"/>
      <c r="M80" s="65"/>
      <c r="N80" s="65"/>
      <c r="O80" s="65"/>
      <c r="P80" s="65"/>
      <c r="Q80" s="65"/>
      <c r="R80" s="65"/>
      <c r="S80" s="65"/>
    </row>
    <row r="81" spans="1:19" s="33" customFormat="1" ht="25.5">
      <c r="A81" s="21" t="s">
        <v>237</v>
      </c>
      <c r="B81" s="24" t="s">
        <v>173</v>
      </c>
      <c r="C81" s="25">
        <v>895</v>
      </c>
      <c r="D81" s="22" t="s">
        <v>171</v>
      </c>
      <c r="E81" s="22" t="s">
        <v>180</v>
      </c>
      <c r="F81" s="23">
        <v>240</v>
      </c>
      <c r="G81" s="51">
        <v>10</v>
      </c>
      <c r="H81" s="52">
        <v>25</v>
      </c>
      <c r="I81" s="52">
        <v>25</v>
      </c>
      <c r="J81" s="57"/>
      <c r="K81" s="65"/>
      <c r="L81" s="65"/>
      <c r="M81" s="65"/>
      <c r="N81" s="65"/>
      <c r="O81" s="65"/>
      <c r="P81" s="65"/>
      <c r="Q81" s="65"/>
      <c r="R81" s="65"/>
      <c r="S81" s="65"/>
    </row>
    <row r="82" spans="1:19" s="33" customFormat="1" ht="27" customHeight="1">
      <c r="A82" s="26" t="s">
        <v>238</v>
      </c>
      <c r="B82" s="34" t="s">
        <v>50</v>
      </c>
      <c r="C82" s="29">
        <v>895</v>
      </c>
      <c r="D82" s="30" t="s">
        <v>51</v>
      </c>
      <c r="E82" s="30"/>
      <c r="F82" s="35"/>
      <c r="G82" s="20">
        <f>G86+G89+G92+G83+G98+G95+G101</f>
        <v>490</v>
      </c>
      <c r="H82" s="20">
        <f>H86+H89+H92+H83+H98+H95+H101</f>
        <v>350</v>
      </c>
      <c r="I82" s="20">
        <f>I86+I89+I92+I83+I98+I95+I101</f>
        <v>350</v>
      </c>
      <c r="J82" s="57"/>
      <c r="K82" s="65"/>
      <c r="L82" s="65"/>
      <c r="M82" s="65"/>
      <c r="N82" s="65"/>
      <c r="O82" s="65"/>
      <c r="P82" s="65"/>
      <c r="Q82" s="65"/>
      <c r="R82" s="65"/>
      <c r="S82" s="65"/>
    </row>
    <row r="83" spans="1:19" s="32" customFormat="1" ht="51.75" customHeight="1">
      <c r="A83" s="26" t="s">
        <v>89</v>
      </c>
      <c r="B83" s="34" t="s">
        <v>311</v>
      </c>
      <c r="C83" s="29">
        <v>895</v>
      </c>
      <c r="D83" s="30" t="s">
        <v>51</v>
      </c>
      <c r="E83" s="30" t="s">
        <v>165</v>
      </c>
      <c r="F83" s="35"/>
      <c r="G83" s="20">
        <f>G85</f>
        <v>10</v>
      </c>
      <c r="H83" s="20">
        <f>H85</f>
        <v>50</v>
      </c>
      <c r="I83" s="20">
        <f>I85</f>
        <v>50</v>
      </c>
      <c r="J83" s="47"/>
      <c r="K83" s="64"/>
      <c r="L83" s="64"/>
      <c r="M83" s="64"/>
      <c r="N83" s="64"/>
      <c r="O83" s="64"/>
      <c r="P83" s="64"/>
      <c r="Q83" s="64"/>
      <c r="R83" s="64"/>
      <c r="S83" s="64"/>
    </row>
    <row r="84" spans="1:19" s="33" customFormat="1" ht="27" customHeight="1">
      <c r="A84" s="21" t="s">
        <v>239</v>
      </c>
      <c r="B84" s="28" t="s">
        <v>174</v>
      </c>
      <c r="C84" s="25">
        <v>895</v>
      </c>
      <c r="D84" s="22" t="s">
        <v>51</v>
      </c>
      <c r="E84" s="22" t="s">
        <v>165</v>
      </c>
      <c r="F84" s="23">
        <v>200</v>
      </c>
      <c r="G84" s="51">
        <f>G85</f>
        <v>10</v>
      </c>
      <c r="H84" s="51">
        <f>H85</f>
        <v>50</v>
      </c>
      <c r="I84" s="51">
        <f>I85</f>
        <v>50</v>
      </c>
      <c r="J84" s="57"/>
      <c r="K84" s="65"/>
      <c r="L84" s="65"/>
      <c r="M84" s="65"/>
      <c r="N84" s="65"/>
      <c r="O84" s="65"/>
      <c r="P84" s="65"/>
      <c r="Q84" s="65"/>
      <c r="R84" s="65"/>
      <c r="S84" s="65"/>
    </row>
    <row r="85" spans="1:19" s="33" customFormat="1" ht="12.75" customHeight="1">
      <c r="A85" s="21" t="s">
        <v>240</v>
      </c>
      <c r="B85" s="24" t="s">
        <v>25</v>
      </c>
      <c r="C85" s="25">
        <v>895</v>
      </c>
      <c r="D85" s="22" t="s">
        <v>51</v>
      </c>
      <c r="E85" s="22" t="s">
        <v>165</v>
      </c>
      <c r="F85" s="23">
        <v>240</v>
      </c>
      <c r="G85" s="51">
        <v>10</v>
      </c>
      <c r="H85" s="51">
        <v>50</v>
      </c>
      <c r="I85" s="51">
        <v>50</v>
      </c>
      <c r="J85" s="57"/>
      <c r="K85" s="65"/>
      <c r="L85" s="65"/>
      <c r="M85" s="65"/>
      <c r="N85" s="65"/>
      <c r="O85" s="65"/>
      <c r="P85" s="65"/>
      <c r="Q85" s="65"/>
      <c r="R85" s="65"/>
      <c r="S85" s="65"/>
    </row>
    <row r="86" spans="1:19" s="32" customFormat="1" ht="38.25">
      <c r="A86" s="26" t="s">
        <v>241</v>
      </c>
      <c r="B86" s="59" t="s">
        <v>186</v>
      </c>
      <c r="C86" s="29">
        <v>895</v>
      </c>
      <c r="D86" s="30" t="s">
        <v>51</v>
      </c>
      <c r="E86" s="30" t="s">
        <v>181</v>
      </c>
      <c r="F86" s="35"/>
      <c r="G86" s="20">
        <f>G88</f>
        <v>50</v>
      </c>
      <c r="H86" s="54">
        <f>H88</f>
        <v>50</v>
      </c>
      <c r="I86" s="54">
        <f>I88</f>
        <v>50</v>
      </c>
      <c r="J86" s="47"/>
      <c r="K86" s="64"/>
      <c r="L86" s="64"/>
      <c r="M86" s="64"/>
      <c r="N86" s="64"/>
      <c r="O86" s="64"/>
      <c r="P86" s="64"/>
      <c r="Q86" s="64"/>
      <c r="R86" s="64"/>
      <c r="S86" s="64"/>
    </row>
    <row r="87" spans="1:19" s="33" customFormat="1" ht="25.5">
      <c r="A87" s="21" t="s">
        <v>242</v>
      </c>
      <c r="B87" s="28" t="s">
        <v>174</v>
      </c>
      <c r="C87" s="25">
        <v>895</v>
      </c>
      <c r="D87" s="22" t="s">
        <v>51</v>
      </c>
      <c r="E87" s="22" t="s">
        <v>181</v>
      </c>
      <c r="F87" s="23">
        <v>200</v>
      </c>
      <c r="G87" s="51">
        <f>G88</f>
        <v>50</v>
      </c>
      <c r="H87" s="52">
        <f>H88</f>
        <v>50</v>
      </c>
      <c r="I87" s="52">
        <f>I88</f>
        <v>50</v>
      </c>
      <c r="J87" s="57"/>
      <c r="K87" s="65"/>
      <c r="L87" s="65"/>
      <c r="M87" s="65"/>
      <c r="N87" s="65"/>
      <c r="O87" s="65"/>
      <c r="P87" s="65"/>
      <c r="Q87" s="65"/>
      <c r="R87" s="65"/>
      <c r="S87" s="65"/>
    </row>
    <row r="88" spans="1:19" s="33" customFormat="1" ht="12.75">
      <c r="A88" s="21" t="s">
        <v>243</v>
      </c>
      <c r="B88" s="24" t="s">
        <v>25</v>
      </c>
      <c r="C88" s="25">
        <v>895</v>
      </c>
      <c r="D88" s="22" t="s">
        <v>51</v>
      </c>
      <c r="E88" s="22" t="s">
        <v>181</v>
      </c>
      <c r="F88" s="23">
        <v>240</v>
      </c>
      <c r="G88" s="51">
        <v>50</v>
      </c>
      <c r="H88" s="52">
        <v>50</v>
      </c>
      <c r="I88" s="52">
        <v>50</v>
      </c>
      <c r="J88" s="57"/>
      <c r="K88" s="65"/>
      <c r="L88" s="65"/>
      <c r="M88" s="65"/>
      <c r="N88" s="65"/>
      <c r="O88" s="65"/>
      <c r="P88" s="65"/>
      <c r="Q88" s="65"/>
      <c r="R88" s="65"/>
      <c r="S88" s="65"/>
    </row>
    <row r="89" spans="1:19" s="32" customFormat="1" ht="38.25">
      <c r="A89" s="26" t="s">
        <v>310</v>
      </c>
      <c r="B89" s="34" t="s">
        <v>308</v>
      </c>
      <c r="C89" s="29">
        <v>895</v>
      </c>
      <c r="D89" s="30" t="s">
        <v>51</v>
      </c>
      <c r="E89" s="30" t="s">
        <v>166</v>
      </c>
      <c r="F89" s="35"/>
      <c r="G89" s="20">
        <f>G91</f>
        <v>70</v>
      </c>
      <c r="H89" s="54">
        <f>H91</f>
        <v>50</v>
      </c>
      <c r="I89" s="54">
        <f>I91</f>
        <v>50</v>
      </c>
      <c r="J89" s="47"/>
      <c r="K89" s="64"/>
      <c r="L89" s="64"/>
      <c r="M89" s="64"/>
      <c r="N89" s="64"/>
      <c r="O89" s="64"/>
      <c r="P89" s="64"/>
      <c r="Q89" s="64"/>
      <c r="R89" s="64"/>
      <c r="S89" s="64"/>
    </row>
    <row r="90" spans="1:19" s="33" customFormat="1" ht="25.5">
      <c r="A90" s="21" t="s">
        <v>244</v>
      </c>
      <c r="B90" s="28" t="s">
        <v>174</v>
      </c>
      <c r="C90" s="25">
        <v>895</v>
      </c>
      <c r="D90" s="22" t="s">
        <v>51</v>
      </c>
      <c r="E90" s="22" t="s">
        <v>166</v>
      </c>
      <c r="F90" s="23">
        <v>200</v>
      </c>
      <c r="G90" s="51">
        <f>G91</f>
        <v>70</v>
      </c>
      <c r="H90" s="51">
        <f>H91</f>
        <v>50</v>
      </c>
      <c r="I90" s="51">
        <f>I91</f>
        <v>50</v>
      </c>
      <c r="J90" s="57"/>
      <c r="K90" s="65"/>
      <c r="L90" s="65"/>
      <c r="M90" s="65"/>
      <c r="N90" s="65"/>
      <c r="O90" s="65"/>
      <c r="P90" s="65"/>
      <c r="Q90" s="65"/>
      <c r="R90" s="65"/>
      <c r="S90" s="65"/>
    </row>
    <row r="91" spans="1:19" s="33" customFormat="1" ht="25.5">
      <c r="A91" s="21" t="s">
        <v>245</v>
      </c>
      <c r="B91" s="24" t="s">
        <v>173</v>
      </c>
      <c r="C91" s="25">
        <v>895</v>
      </c>
      <c r="D91" s="22" t="s">
        <v>51</v>
      </c>
      <c r="E91" s="22" t="s">
        <v>166</v>
      </c>
      <c r="F91" s="23">
        <v>240</v>
      </c>
      <c r="G91" s="51">
        <v>70</v>
      </c>
      <c r="H91" s="51">
        <v>50</v>
      </c>
      <c r="I91" s="51">
        <v>50</v>
      </c>
      <c r="J91" s="57"/>
      <c r="K91" s="65"/>
      <c r="L91" s="65"/>
      <c r="M91" s="65"/>
      <c r="N91" s="65"/>
      <c r="O91" s="65"/>
      <c r="P91" s="65"/>
      <c r="Q91" s="65"/>
      <c r="R91" s="65"/>
      <c r="S91" s="65"/>
    </row>
    <row r="92" spans="1:19" s="32" customFormat="1" ht="62.25" customHeight="1">
      <c r="A92" s="26" t="s">
        <v>246</v>
      </c>
      <c r="B92" s="34" t="s">
        <v>309</v>
      </c>
      <c r="C92" s="29">
        <v>895</v>
      </c>
      <c r="D92" s="30" t="s">
        <v>51</v>
      </c>
      <c r="E92" s="30" t="s">
        <v>167</v>
      </c>
      <c r="F92" s="35"/>
      <c r="G92" s="20">
        <f>G94</f>
        <v>50</v>
      </c>
      <c r="H92" s="20">
        <f>H94</f>
        <v>50</v>
      </c>
      <c r="I92" s="20">
        <f>I94</f>
        <v>50</v>
      </c>
      <c r="J92" s="47"/>
      <c r="K92" s="64"/>
      <c r="L92" s="64"/>
      <c r="M92" s="64"/>
      <c r="N92" s="64"/>
      <c r="O92" s="64"/>
      <c r="P92" s="64"/>
      <c r="Q92" s="64"/>
      <c r="R92" s="64"/>
      <c r="S92" s="64"/>
    </row>
    <row r="93" spans="1:19" s="33" customFormat="1" ht="25.5">
      <c r="A93" s="21" t="s">
        <v>247</v>
      </c>
      <c r="B93" s="28" t="s">
        <v>174</v>
      </c>
      <c r="C93" s="25">
        <v>895</v>
      </c>
      <c r="D93" s="22" t="s">
        <v>51</v>
      </c>
      <c r="E93" s="22" t="s">
        <v>167</v>
      </c>
      <c r="F93" s="23">
        <v>200</v>
      </c>
      <c r="G93" s="51">
        <f>G94</f>
        <v>50</v>
      </c>
      <c r="H93" s="51">
        <f>H94</f>
        <v>50</v>
      </c>
      <c r="I93" s="51">
        <f>I94</f>
        <v>50</v>
      </c>
      <c r="J93" s="57"/>
      <c r="K93" s="65"/>
      <c r="L93" s="65"/>
      <c r="M93" s="65"/>
      <c r="N93" s="65"/>
      <c r="O93" s="65"/>
      <c r="P93" s="65"/>
      <c r="Q93" s="65"/>
      <c r="R93" s="65"/>
      <c r="S93" s="65"/>
    </row>
    <row r="94" spans="1:19" s="33" customFormat="1" ht="25.5">
      <c r="A94" s="21" t="s">
        <v>248</v>
      </c>
      <c r="B94" s="24" t="s">
        <v>173</v>
      </c>
      <c r="C94" s="25">
        <v>895</v>
      </c>
      <c r="D94" s="22" t="s">
        <v>51</v>
      </c>
      <c r="E94" s="22" t="s">
        <v>167</v>
      </c>
      <c r="F94" s="23">
        <v>240</v>
      </c>
      <c r="G94" s="51">
        <v>50</v>
      </c>
      <c r="H94" s="51">
        <v>50</v>
      </c>
      <c r="I94" s="51">
        <v>50</v>
      </c>
      <c r="J94" s="57"/>
      <c r="K94" s="65"/>
      <c r="L94" s="65"/>
      <c r="M94" s="65"/>
      <c r="N94" s="65"/>
      <c r="O94" s="65"/>
      <c r="P94" s="65"/>
      <c r="Q94" s="65"/>
      <c r="R94" s="65"/>
      <c r="S94" s="65"/>
    </row>
    <row r="95" spans="1:19" s="32" customFormat="1" ht="87.75" customHeight="1">
      <c r="A95" s="26" t="s">
        <v>249</v>
      </c>
      <c r="B95" s="34" t="s">
        <v>307</v>
      </c>
      <c r="C95" s="29">
        <v>895</v>
      </c>
      <c r="D95" s="30" t="s">
        <v>51</v>
      </c>
      <c r="E95" s="30" t="s">
        <v>168</v>
      </c>
      <c r="F95" s="35"/>
      <c r="G95" s="20">
        <f aca="true" t="shared" si="5" ref="G95:I96">G96</f>
        <v>50</v>
      </c>
      <c r="H95" s="20">
        <f t="shared" si="5"/>
        <v>50</v>
      </c>
      <c r="I95" s="20">
        <f t="shared" si="5"/>
        <v>50</v>
      </c>
      <c r="J95" s="47"/>
      <c r="K95" s="64"/>
      <c r="L95" s="64"/>
      <c r="M95" s="64"/>
      <c r="N95" s="64"/>
      <c r="O95" s="64"/>
      <c r="P95" s="64"/>
      <c r="Q95" s="64"/>
      <c r="R95" s="64"/>
      <c r="S95" s="64"/>
    </row>
    <row r="96" spans="1:19" s="33" customFormat="1" ht="25.5">
      <c r="A96" s="21" t="s">
        <v>250</v>
      </c>
      <c r="B96" s="28" t="s">
        <v>174</v>
      </c>
      <c r="C96" s="25">
        <v>895</v>
      </c>
      <c r="D96" s="22" t="s">
        <v>51</v>
      </c>
      <c r="E96" s="22" t="s">
        <v>168</v>
      </c>
      <c r="F96" s="23">
        <v>200</v>
      </c>
      <c r="G96" s="51">
        <f t="shared" si="5"/>
        <v>50</v>
      </c>
      <c r="H96" s="51">
        <f t="shared" si="5"/>
        <v>50</v>
      </c>
      <c r="I96" s="51">
        <f t="shared" si="5"/>
        <v>50</v>
      </c>
      <c r="J96" s="57"/>
      <c r="K96" s="65"/>
      <c r="L96" s="65"/>
      <c r="M96" s="65"/>
      <c r="N96" s="65"/>
      <c r="O96" s="65"/>
      <c r="P96" s="65"/>
      <c r="Q96" s="65"/>
      <c r="R96" s="65"/>
      <c r="S96" s="65"/>
    </row>
    <row r="97" spans="1:19" s="33" customFormat="1" ht="25.5">
      <c r="A97" s="21" t="s">
        <v>251</v>
      </c>
      <c r="B97" s="24" t="s">
        <v>173</v>
      </c>
      <c r="C97" s="25">
        <v>895</v>
      </c>
      <c r="D97" s="22" t="s">
        <v>51</v>
      </c>
      <c r="E97" s="22" t="s">
        <v>168</v>
      </c>
      <c r="F97" s="23">
        <v>240</v>
      </c>
      <c r="G97" s="51">
        <v>50</v>
      </c>
      <c r="H97" s="51">
        <v>50</v>
      </c>
      <c r="I97" s="51">
        <v>50</v>
      </c>
      <c r="J97" s="57"/>
      <c r="K97" s="65"/>
      <c r="L97" s="65"/>
      <c r="M97" s="65"/>
      <c r="N97" s="65"/>
      <c r="O97" s="65"/>
      <c r="P97" s="65"/>
      <c r="Q97" s="65"/>
      <c r="R97" s="65"/>
      <c r="S97" s="65"/>
    </row>
    <row r="98" spans="1:19" s="32" customFormat="1" ht="103.5" customHeight="1">
      <c r="A98" s="26" t="s">
        <v>253</v>
      </c>
      <c r="B98" s="34" t="s">
        <v>306</v>
      </c>
      <c r="C98" s="29">
        <v>895</v>
      </c>
      <c r="D98" s="30" t="s">
        <v>51</v>
      </c>
      <c r="E98" s="30" t="s">
        <v>169</v>
      </c>
      <c r="F98" s="35"/>
      <c r="G98" s="20">
        <f aca="true" t="shared" si="6" ref="G98:I99">G99</f>
        <v>50</v>
      </c>
      <c r="H98" s="20">
        <f t="shared" si="6"/>
        <v>50</v>
      </c>
      <c r="I98" s="20">
        <f t="shared" si="6"/>
        <v>50</v>
      </c>
      <c r="J98" s="47"/>
      <c r="K98" s="64"/>
      <c r="L98" s="64"/>
      <c r="M98" s="64"/>
      <c r="N98" s="64"/>
      <c r="O98" s="64"/>
      <c r="P98" s="64"/>
      <c r="Q98" s="64"/>
      <c r="R98" s="64"/>
      <c r="S98" s="64"/>
    </row>
    <row r="99" spans="1:19" s="33" customFormat="1" ht="25.5">
      <c r="A99" s="21" t="s">
        <v>252</v>
      </c>
      <c r="B99" s="28" t="s">
        <v>174</v>
      </c>
      <c r="C99" s="25">
        <v>895</v>
      </c>
      <c r="D99" s="22" t="s">
        <v>51</v>
      </c>
      <c r="E99" s="22" t="s">
        <v>169</v>
      </c>
      <c r="F99" s="23">
        <v>200</v>
      </c>
      <c r="G99" s="51">
        <f t="shared" si="6"/>
        <v>50</v>
      </c>
      <c r="H99" s="51">
        <f t="shared" si="6"/>
        <v>50</v>
      </c>
      <c r="I99" s="51">
        <f t="shared" si="6"/>
        <v>50</v>
      </c>
      <c r="J99" s="57"/>
      <c r="K99" s="65"/>
      <c r="L99" s="65"/>
      <c r="M99" s="65"/>
      <c r="N99" s="65"/>
      <c r="O99" s="65"/>
      <c r="P99" s="65"/>
      <c r="Q99" s="65"/>
      <c r="R99" s="65"/>
      <c r="S99" s="65"/>
    </row>
    <row r="100" spans="1:19" s="33" customFormat="1" ht="25.5">
      <c r="A100" s="21" t="s">
        <v>254</v>
      </c>
      <c r="B100" s="24" t="s">
        <v>173</v>
      </c>
      <c r="C100" s="25">
        <v>895</v>
      </c>
      <c r="D100" s="22" t="s">
        <v>51</v>
      </c>
      <c r="E100" s="22" t="s">
        <v>169</v>
      </c>
      <c r="F100" s="23">
        <v>240</v>
      </c>
      <c r="G100" s="51">
        <v>50</v>
      </c>
      <c r="H100" s="51">
        <v>50</v>
      </c>
      <c r="I100" s="51">
        <v>50</v>
      </c>
      <c r="J100" s="57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0" s="33" customFormat="1" ht="51">
      <c r="A101" s="21" t="s">
        <v>317</v>
      </c>
      <c r="B101" s="34" t="s">
        <v>319</v>
      </c>
      <c r="C101" s="29">
        <v>895</v>
      </c>
      <c r="D101" s="30" t="s">
        <v>51</v>
      </c>
      <c r="E101" s="30" t="s">
        <v>320</v>
      </c>
      <c r="F101" s="35"/>
      <c r="G101" s="20">
        <f>G103</f>
        <v>210</v>
      </c>
      <c r="H101" s="20">
        <f>H103</f>
        <v>50</v>
      </c>
      <c r="I101" s="20">
        <f>I103</f>
        <v>50</v>
      </c>
      <c r="J101" s="57"/>
    </row>
    <row r="102" spans="1:10" s="33" customFormat="1" ht="25.5">
      <c r="A102" s="21" t="s">
        <v>318</v>
      </c>
      <c r="B102" s="28" t="s">
        <v>64</v>
      </c>
      <c r="C102" s="25">
        <v>895</v>
      </c>
      <c r="D102" s="22" t="s">
        <v>51</v>
      </c>
      <c r="E102" s="22" t="s">
        <v>320</v>
      </c>
      <c r="F102" s="23">
        <v>200</v>
      </c>
      <c r="G102" s="51">
        <v>210</v>
      </c>
      <c r="H102" s="51">
        <f>H103</f>
        <v>50</v>
      </c>
      <c r="I102" s="51">
        <f>I103</f>
        <v>50</v>
      </c>
      <c r="J102" s="57"/>
    </row>
    <row r="103" spans="1:10" s="33" customFormat="1" ht="12.75">
      <c r="A103" s="21" t="s">
        <v>321</v>
      </c>
      <c r="B103" s="24" t="s">
        <v>25</v>
      </c>
      <c r="C103" s="25">
        <v>895</v>
      </c>
      <c r="D103" s="22" t="s">
        <v>51</v>
      </c>
      <c r="E103" s="22" t="s">
        <v>320</v>
      </c>
      <c r="F103" s="23">
        <v>240</v>
      </c>
      <c r="G103" s="51">
        <v>210</v>
      </c>
      <c r="H103" s="51">
        <v>50</v>
      </c>
      <c r="I103" s="51">
        <v>50</v>
      </c>
      <c r="J103" s="57"/>
    </row>
    <row r="104" spans="1:19" s="33" customFormat="1" ht="12.75">
      <c r="A104" s="26" t="s">
        <v>255</v>
      </c>
      <c r="B104" s="38" t="s">
        <v>69</v>
      </c>
      <c r="C104" s="29">
        <v>895</v>
      </c>
      <c r="D104" s="30" t="s">
        <v>70</v>
      </c>
      <c r="E104" s="22"/>
      <c r="F104" s="23"/>
      <c r="G104" s="20">
        <f>G109+G105+G116</f>
        <v>15395.3</v>
      </c>
      <c r="H104" s="20">
        <f>H109+H105+H116</f>
        <v>24710.8</v>
      </c>
      <c r="I104" s="20">
        <f>I109+I105+I116</f>
        <v>24778.7</v>
      </c>
      <c r="J104" s="57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s="33" customFormat="1" ht="12.75">
      <c r="A105" s="26" t="s">
        <v>256</v>
      </c>
      <c r="B105" s="40" t="s">
        <v>116</v>
      </c>
      <c r="C105" s="29">
        <v>895</v>
      </c>
      <c r="D105" s="30" t="s">
        <v>117</v>
      </c>
      <c r="E105" s="22"/>
      <c r="F105" s="23"/>
      <c r="G105" s="20">
        <f>G106</f>
        <v>100</v>
      </c>
      <c r="H105" s="20">
        <f>H106</f>
        <v>120</v>
      </c>
      <c r="I105" s="20">
        <v>120</v>
      </c>
      <c r="J105" s="57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s="33" customFormat="1" ht="76.5" customHeight="1">
      <c r="A106" s="21" t="s">
        <v>258</v>
      </c>
      <c r="B106" s="24" t="s">
        <v>139</v>
      </c>
      <c r="C106" s="29">
        <v>895</v>
      </c>
      <c r="D106" s="30" t="s">
        <v>117</v>
      </c>
      <c r="E106" s="22" t="s">
        <v>182</v>
      </c>
      <c r="F106" s="23"/>
      <c r="G106" s="20">
        <v>100</v>
      </c>
      <c r="H106" s="20">
        <v>120</v>
      </c>
      <c r="I106" s="20">
        <f>I107</f>
        <v>120</v>
      </c>
      <c r="J106" s="57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s="33" customFormat="1" ht="25.5">
      <c r="A107" s="21" t="s">
        <v>259</v>
      </c>
      <c r="B107" s="28" t="s">
        <v>174</v>
      </c>
      <c r="C107" s="29">
        <v>895</v>
      </c>
      <c r="D107" s="30" t="s">
        <v>117</v>
      </c>
      <c r="E107" s="22" t="s">
        <v>182</v>
      </c>
      <c r="F107" s="23">
        <v>200</v>
      </c>
      <c r="G107" s="51">
        <v>120</v>
      </c>
      <c r="H107" s="52">
        <f>H108</f>
        <v>120</v>
      </c>
      <c r="I107" s="52">
        <f>I108</f>
        <v>120</v>
      </c>
      <c r="J107" s="57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s="33" customFormat="1" ht="25.5">
      <c r="A108" s="26" t="s">
        <v>260</v>
      </c>
      <c r="B108" s="24" t="s">
        <v>173</v>
      </c>
      <c r="C108" s="29">
        <v>895</v>
      </c>
      <c r="D108" s="30" t="s">
        <v>117</v>
      </c>
      <c r="E108" s="22" t="s">
        <v>182</v>
      </c>
      <c r="F108" s="23">
        <v>240</v>
      </c>
      <c r="G108" s="51">
        <v>100</v>
      </c>
      <c r="H108" s="52">
        <v>120</v>
      </c>
      <c r="I108" s="52">
        <v>120</v>
      </c>
      <c r="J108" s="57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1:19" ht="12.75">
      <c r="A109" s="26" t="s">
        <v>261</v>
      </c>
      <c r="B109" s="34" t="s">
        <v>151</v>
      </c>
      <c r="C109" s="29">
        <v>895</v>
      </c>
      <c r="D109" s="30" t="s">
        <v>24</v>
      </c>
      <c r="E109" s="22"/>
      <c r="F109" s="23"/>
      <c r="G109" s="20">
        <f>G110</f>
        <v>15295.3</v>
      </c>
      <c r="H109" s="20">
        <v>24540.8</v>
      </c>
      <c r="I109" s="20">
        <v>24608.7</v>
      </c>
      <c r="K109" s="65"/>
      <c r="L109" s="65"/>
      <c r="M109" s="65"/>
      <c r="N109" s="65"/>
      <c r="O109" s="65"/>
      <c r="P109" s="65"/>
      <c r="Q109" s="65"/>
      <c r="R109" s="65"/>
      <c r="S109" s="65"/>
    </row>
    <row r="110" spans="1:19" ht="40.5" customHeight="1">
      <c r="A110" s="21" t="s">
        <v>262</v>
      </c>
      <c r="B110" s="24" t="s">
        <v>35</v>
      </c>
      <c r="C110" s="25">
        <v>895</v>
      </c>
      <c r="D110" s="22" t="s">
        <v>24</v>
      </c>
      <c r="E110" s="22" t="s">
        <v>128</v>
      </c>
      <c r="F110" s="23"/>
      <c r="G110" s="51">
        <f>G111+G113</f>
        <v>15295.3</v>
      </c>
      <c r="H110" s="51">
        <f>H111+H113</f>
        <v>24540.8</v>
      </c>
      <c r="I110" s="51">
        <f>I111+I113</f>
        <v>24608.7</v>
      </c>
      <c r="K110" s="65"/>
      <c r="L110" s="65"/>
      <c r="M110" s="65"/>
      <c r="N110" s="65"/>
      <c r="O110" s="65"/>
      <c r="P110" s="65"/>
      <c r="Q110" s="65"/>
      <c r="R110" s="65"/>
      <c r="S110" s="65"/>
    </row>
    <row r="111" spans="1:19" ht="25.5">
      <c r="A111" s="21" t="s">
        <v>263</v>
      </c>
      <c r="B111" s="28" t="s">
        <v>64</v>
      </c>
      <c r="C111" s="25">
        <v>895</v>
      </c>
      <c r="D111" s="22" t="s">
        <v>24</v>
      </c>
      <c r="E111" s="22" t="s">
        <v>128</v>
      </c>
      <c r="F111" s="23">
        <v>200</v>
      </c>
      <c r="G111" s="51">
        <f>G112</f>
        <v>15195.3</v>
      </c>
      <c r="H111" s="51">
        <f>H112</f>
        <v>24490.8</v>
      </c>
      <c r="I111" s="51">
        <f>I112</f>
        <v>24558.7</v>
      </c>
      <c r="K111" s="65"/>
      <c r="L111" s="65"/>
      <c r="M111" s="65"/>
      <c r="N111" s="65"/>
      <c r="O111" s="65"/>
      <c r="P111" s="65"/>
      <c r="Q111" s="65"/>
      <c r="R111" s="65"/>
      <c r="S111" s="65"/>
    </row>
    <row r="112" spans="1:19" ht="25.5">
      <c r="A112" s="21" t="s">
        <v>264</v>
      </c>
      <c r="B112" s="24" t="s">
        <v>173</v>
      </c>
      <c r="C112" s="25">
        <v>895</v>
      </c>
      <c r="D112" s="22" t="s">
        <v>24</v>
      </c>
      <c r="E112" s="22" t="s">
        <v>128</v>
      </c>
      <c r="F112" s="23">
        <v>240</v>
      </c>
      <c r="G112" s="51">
        <v>15195.3</v>
      </c>
      <c r="H112" s="51">
        <v>24490.8</v>
      </c>
      <c r="I112" s="51">
        <v>24558.7</v>
      </c>
      <c r="J112" s="45"/>
      <c r="K112" s="65"/>
      <c r="L112" s="65"/>
      <c r="M112" s="65"/>
      <c r="N112" s="65"/>
      <c r="O112" s="65"/>
      <c r="P112" s="65"/>
      <c r="Q112" s="65"/>
      <c r="R112" s="65"/>
      <c r="S112" s="65"/>
    </row>
    <row r="113" spans="1:19" s="33" customFormat="1" ht="12.75">
      <c r="A113" s="21" t="s">
        <v>265</v>
      </c>
      <c r="B113" s="24" t="s">
        <v>65</v>
      </c>
      <c r="C113" s="25">
        <v>895</v>
      </c>
      <c r="D113" s="22" t="s">
        <v>24</v>
      </c>
      <c r="E113" s="22" t="s">
        <v>128</v>
      </c>
      <c r="F113" s="23">
        <v>800</v>
      </c>
      <c r="G113" s="51">
        <f>G115+G114</f>
        <v>100</v>
      </c>
      <c r="H113" s="51">
        <f>H115+H114</f>
        <v>50</v>
      </c>
      <c r="I113" s="51">
        <f>I115+I114</f>
        <v>50</v>
      </c>
      <c r="J113" s="57"/>
      <c r="K113" s="65"/>
      <c r="L113" s="65"/>
      <c r="M113" s="65"/>
      <c r="N113" s="65"/>
      <c r="O113" s="65"/>
      <c r="P113" s="65"/>
      <c r="Q113" s="65"/>
      <c r="R113" s="65"/>
      <c r="S113" s="65"/>
    </row>
    <row r="114" spans="1:19" s="33" customFormat="1" ht="12.75">
      <c r="A114" s="21" t="s">
        <v>266</v>
      </c>
      <c r="B114" s="24" t="s">
        <v>158</v>
      </c>
      <c r="C114" s="25">
        <v>895</v>
      </c>
      <c r="D114" s="22" t="s">
        <v>24</v>
      </c>
      <c r="E114" s="22" t="s">
        <v>128</v>
      </c>
      <c r="F114" s="23">
        <v>830</v>
      </c>
      <c r="G114" s="51">
        <v>50</v>
      </c>
      <c r="H114" s="51">
        <v>25</v>
      </c>
      <c r="I114" s="51">
        <v>25</v>
      </c>
      <c r="J114" s="57"/>
      <c r="K114" s="65"/>
      <c r="L114" s="65"/>
      <c r="M114" s="65"/>
      <c r="N114" s="65"/>
      <c r="O114" s="65"/>
      <c r="P114" s="65"/>
      <c r="Q114" s="65"/>
      <c r="R114" s="65"/>
      <c r="S114" s="65"/>
    </row>
    <row r="115" spans="1:19" s="33" customFormat="1" ht="12.75">
      <c r="A115" s="26" t="s">
        <v>267</v>
      </c>
      <c r="B115" s="24" t="s">
        <v>27</v>
      </c>
      <c r="C115" s="25">
        <v>895</v>
      </c>
      <c r="D115" s="22" t="s">
        <v>24</v>
      </c>
      <c r="E115" s="22" t="s">
        <v>128</v>
      </c>
      <c r="F115" s="23">
        <v>850</v>
      </c>
      <c r="G115" s="51">
        <v>50</v>
      </c>
      <c r="H115" s="51">
        <v>25</v>
      </c>
      <c r="I115" s="51">
        <v>25</v>
      </c>
      <c r="J115" s="57"/>
      <c r="K115" s="65"/>
      <c r="L115" s="65"/>
      <c r="M115" s="65"/>
      <c r="N115" s="65"/>
      <c r="O115" s="65"/>
      <c r="P115" s="65"/>
      <c r="Q115" s="65"/>
      <c r="R115" s="65"/>
      <c r="S115" s="65"/>
    </row>
    <row r="116" spans="1:19" s="33" customFormat="1" ht="26.25" customHeight="1">
      <c r="A116" s="26" t="s">
        <v>268</v>
      </c>
      <c r="B116" s="27" t="s">
        <v>154</v>
      </c>
      <c r="C116" s="29">
        <v>895</v>
      </c>
      <c r="D116" s="30" t="s">
        <v>153</v>
      </c>
      <c r="E116" s="22"/>
      <c r="F116" s="23"/>
      <c r="G116" s="20">
        <f>G117</f>
        <v>0</v>
      </c>
      <c r="H116" s="20">
        <f>H117</f>
        <v>50</v>
      </c>
      <c r="I116" s="20">
        <f>I117</f>
        <v>50</v>
      </c>
      <c r="J116" s="57"/>
      <c r="K116" s="65"/>
      <c r="L116" s="65"/>
      <c r="M116" s="65"/>
      <c r="N116" s="65"/>
      <c r="O116" s="65"/>
      <c r="P116" s="65"/>
      <c r="Q116" s="65"/>
      <c r="R116" s="65"/>
      <c r="S116" s="65"/>
    </row>
    <row r="117" spans="1:19" s="33" customFormat="1" ht="51">
      <c r="A117" s="21" t="s">
        <v>269</v>
      </c>
      <c r="B117" s="24" t="s">
        <v>305</v>
      </c>
      <c r="C117" s="25">
        <v>895</v>
      </c>
      <c r="D117" s="22" t="s">
        <v>153</v>
      </c>
      <c r="E117" s="22" t="s">
        <v>183</v>
      </c>
      <c r="F117" s="23"/>
      <c r="G117" s="51">
        <f>G119</f>
        <v>0</v>
      </c>
      <c r="H117" s="51">
        <f>H119</f>
        <v>50</v>
      </c>
      <c r="I117" s="51">
        <f>I119</f>
        <v>50</v>
      </c>
      <c r="J117" s="57"/>
      <c r="K117" s="65"/>
      <c r="L117" s="65"/>
      <c r="M117" s="65"/>
      <c r="N117" s="65"/>
      <c r="O117" s="65"/>
      <c r="P117" s="65"/>
      <c r="Q117" s="65"/>
      <c r="R117" s="65"/>
      <c r="S117" s="65"/>
    </row>
    <row r="118" spans="1:19" s="33" customFormat="1" ht="25.5">
      <c r="A118" s="21" t="s">
        <v>270</v>
      </c>
      <c r="B118" s="28" t="s">
        <v>174</v>
      </c>
      <c r="C118" s="25">
        <v>895</v>
      </c>
      <c r="D118" s="22" t="s">
        <v>153</v>
      </c>
      <c r="E118" s="22" t="s">
        <v>183</v>
      </c>
      <c r="F118" s="23">
        <v>200</v>
      </c>
      <c r="G118" s="51">
        <f>G119</f>
        <v>0</v>
      </c>
      <c r="H118" s="51">
        <f>H119</f>
        <v>50</v>
      </c>
      <c r="I118" s="51">
        <f>I119</f>
        <v>50</v>
      </c>
      <c r="J118" s="57"/>
      <c r="K118" s="65"/>
      <c r="L118" s="65"/>
      <c r="M118" s="65"/>
      <c r="N118" s="65"/>
      <c r="O118" s="65"/>
      <c r="P118" s="65"/>
      <c r="Q118" s="65"/>
      <c r="R118" s="65"/>
      <c r="S118" s="65"/>
    </row>
    <row r="119" spans="1:19" s="33" customFormat="1" ht="25.5">
      <c r="A119" s="21" t="s">
        <v>271</v>
      </c>
      <c r="B119" s="24" t="s">
        <v>173</v>
      </c>
      <c r="C119" s="25">
        <v>895</v>
      </c>
      <c r="D119" s="22" t="s">
        <v>153</v>
      </c>
      <c r="E119" s="22" t="s">
        <v>183</v>
      </c>
      <c r="F119" s="23">
        <v>240</v>
      </c>
      <c r="G119" s="51">
        <v>0</v>
      </c>
      <c r="H119" s="51">
        <v>50</v>
      </c>
      <c r="I119" s="51">
        <v>50</v>
      </c>
      <c r="J119" s="57"/>
      <c r="K119" s="65"/>
      <c r="L119" s="65"/>
      <c r="M119" s="65"/>
      <c r="N119" s="65"/>
      <c r="O119" s="65"/>
      <c r="P119" s="65"/>
      <c r="Q119" s="65"/>
      <c r="R119" s="65"/>
      <c r="S119" s="65"/>
    </row>
    <row r="120" spans="1:19" s="33" customFormat="1" ht="12.75">
      <c r="A120" s="26" t="s">
        <v>272</v>
      </c>
      <c r="B120" s="38" t="s">
        <v>71</v>
      </c>
      <c r="C120" s="29">
        <v>895</v>
      </c>
      <c r="D120" s="30" t="s">
        <v>72</v>
      </c>
      <c r="E120" s="22"/>
      <c r="F120" s="23"/>
      <c r="G120" s="20">
        <f>G121</f>
        <v>26321.2</v>
      </c>
      <c r="H120" s="20">
        <f>H121</f>
        <v>19034.1</v>
      </c>
      <c r="I120" s="20">
        <f>I121</f>
        <v>19759.2</v>
      </c>
      <c r="J120" s="57"/>
      <c r="K120" s="65"/>
      <c r="L120" s="65"/>
      <c r="M120" s="65"/>
      <c r="N120" s="65"/>
      <c r="O120" s="65"/>
      <c r="P120" s="65"/>
      <c r="Q120" s="65"/>
      <c r="R120" s="65"/>
      <c r="S120" s="65"/>
    </row>
    <row r="121" spans="1:19" s="32" customFormat="1" ht="12.75">
      <c r="A121" s="26" t="s">
        <v>273</v>
      </c>
      <c r="B121" s="34" t="s">
        <v>12</v>
      </c>
      <c r="C121" s="29">
        <v>895</v>
      </c>
      <c r="D121" s="30" t="s">
        <v>13</v>
      </c>
      <c r="E121" s="30"/>
      <c r="F121" s="35"/>
      <c r="G121" s="20">
        <f>SUM(G122,G127,)</f>
        <v>26321.2</v>
      </c>
      <c r="H121" s="20">
        <f>SUM(H122,H127,)</f>
        <v>19034.1</v>
      </c>
      <c r="I121" s="20">
        <f>SUM(I122,I127,)</f>
        <v>19759.2</v>
      </c>
      <c r="J121" s="47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:19" s="33" customFormat="1" ht="66" customHeight="1">
      <c r="A122" s="26" t="s">
        <v>274</v>
      </c>
      <c r="B122" s="34" t="s">
        <v>36</v>
      </c>
      <c r="C122" s="29">
        <v>895</v>
      </c>
      <c r="D122" s="30" t="s">
        <v>13</v>
      </c>
      <c r="E122" s="30" t="s">
        <v>129</v>
      </c>
      <c r="F122" s="53"/>
      <c r="G122" s="20">
        <f>G123+G125</f>
        <v>12221.2</v>
      </c>
      <c r="H122" s="20">
        <f>H123+H125</f>
        <v>10554.2</v>
      </c>
      <c r="I122" s="20">
        <f>I123+I125</f>
        <v>10559.6</v>
      </c>
      <c r="J122" s="57"/>
      <c r="K122" s="65"/>
      <c r="L122" s="65"/>
      <c r="M122" s="65"/>
      <c r="N122" s="65"/>
      <c r="O122" s="65"/>
      <c r="P122" s="65"/>
      <c r="Q122" s="65"/>
      <c r="R122" s="65"/>
      <c r="S122" s="65"/>
    </row>
    <row r="123" spans="1:19" s="33" customFormat="1" ht="25.5">
      <c r="A123" s="21" t="s">
        <v>275</v>
      </c>
      <c r="B123" s="28" t="s">
        <v>174</v>
      </c>
      <c r="C123" s="25">
        <v>895</v>
      </c>
      <c r="D123" s="22" t="s">
        <v>13</v>
      </c>
      <c r="E123" s="22" t="s">
        <v>129</v>
      </c>
      <c r="F123" s="55">
        <v>200</v>
      </c>
      <c r="G123" s="51">
        <f>G124</f>
        <v>12121.2</v>
      </c>
      <c r="H123" s="52">
        <f>H124</f>
        <v>10454.2</v>
      </c>
      <c r="I123" s="52">
        <f>I124</f>
        <v>10459.6</v>
      </c>
      <c r="J123" s="57"/>
      <c r="K123" s="65"/>
      <c r="L123" s="65"/>
      <c r="M123" s="65"/>
      <c r="N123" s="65"/>
      <c r="O123" s="65"/>
      <c r="P123" s="65"/>
      <c r="Q123" s="65"/>
      <c r="R123" s="65"/>
      <c r="S123" s="65"/>
    </row>
    <row r="124" spans="1:19" s="33" customFormat="1" ht="25.5">
      <c r="A124" s="21" t="s">
        <v>276</v>
      </c>
      <c r="B124" s="24" t="s">
        <v>173</v>
      </c>
      <c r="C124" s="25">
        <v>895</v>
      </c>
      <c r="D124" s="22" t="s">
        <v>13</v>
      </c>
      <c r="E124" s="22" t="s">
        <v>129</v>
      </c>
      <c r="F124" s="55">
        <v>240</v>
      </c>
      <c r="G124" s="51">
        <v>12121.2</v>
      </c>
      <c r="H124" s="52">
        <v>10454.2</v>
      </c>
      <c r="I124" s="52">
        <v>10459.6</v>
      </c>
      <c r="J124" s="45"/>
      <c r="K124" s="65"/>
      <c r="L124" s="65"/>
      <c r="M124" s="65"/>
      <c r="N124" s="65"/>
      <c r="O124" s="65"/>
      <c r="P124" s="65"/>
      <c r="Q124" s="65"/>
      <c r="R124" s="65"/>
      <c r="S124" s="65"/>
    </row>
    <row r="125" spans="1:19" s="33" customFormat="1" ht="12.75">
      <c r="A125" s="21" t="s">
        <v>277</v>
      </c>
      <c r="B125" s="24" t="s">
        <v>65</v>
      </c>
      <c r="C125" s="25">
        <v>895</v>
      </c>
      <c r="D125" s="22" t="s">
        <v>13</v>
      </c>
      <c r="E125" s="22" t="s">
        <v>129</v>
      </c>
      <c r="F125" s="55">
        <v>800</v>
      </c>
      <c r="G125" s="52">
        <f>G126</f>
        <v>100</v>
      </c>
      <c r="H125" s="52">
        <f>H126</f>
        <v>100</v>
      </c>
      <c r="I125" s="52">
        <f>I126</f>
        <v>100</v>
      </c>
      <c r="J125" s="57"/>
      <c r="K125" s="65"/>
      <c r="L125" s="65"/>
      <c r="M125" s="65"/>
      <c r="N125" s="65"/>
      <c r="O125" s="65"/>
      <c r="P125" s="65"/>
      <c r="Q125" s="65"/>
      <c r="R125" s="65"/>
      <c r="S125" s="65"/>
    </row>
    <row r="126" spans="1:19" s="33" customFormat="1" ht="12.75">
      <c r="A126" s="26" t="s">
        <v>278</v>
      </c>
      <c r="B126" s="24" t="s">
        <v>27</v>
      </c>
      <c r="C126" s="25">
        <v>895</v>
      </c>
      <c r="D126" s="22" t="s">
        <v>13</v>
      </c>
      <c r="E126" s="22" t="s">
        <v>129</v>
      </c>
      <c r="F126" s="55">
        <v>850</v>
      </c>
      <c r="G126" s="51">
        <v>100</v>
      </c>
      <c r="H126" s="52">
        <v>100</v>
      </c>
      <c r="I126" s="52">
        <v>100</v>
      </c>
      <c r="J126" s="57"/>
      <c r="K126" s="65"/>
      <c r="L126" s="65"/>
      <c r="M126" s="65"/>
      <c r="N126" s="65"/>
      <c r="O126" s="65"/>
      <c r="P126" s="65"/>
      <c r="Q126" s="65"/>
      <c r="R126" s="65"/>
      <c r="S126" s="65"/>
    </row>
    <row r="127" spans="1:19" s="33" customFormat="1" ht="14.25" customHeight="1">
      <c r="A127" s="26" t="s">
        <v>279</v>
      </c>
      <c r="B127" s="34" t="s">
        <v>37</v>
      </c>
      <c r="C127" s="29">
        <v>895</v>
      </c>
      <c r="D127" s="30" t="s">
        <v>13</v>
      </c>
      <c r="E127" s="30" t="s">
        <v>130</v>
      </c>
      <c r="F127" s="53"/>
      <c r="G127" s="20">
        <f>G128+G130</f>
        <v>14100</v>
      </c>
      <c r="H127" s="20">
        <f>H128+H130</f>
        <v>8479.9</v>
      </c>
      <c r="I127" s="20">
        <f>I128+I130</f>
        <v>9199.6</v>
      </c>
      <c r="J127" s="57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1:19" s="33" customFormat="1" ht="25.5">
      <c r="A128" s="21" t="s">
        <v>280</v>
      </c>
      <c r="B128" s="28" t="s">
        <v>174</v>
      </c>
      <c r="C128" s="25">
        <v>895</v>
      </c>
      <c r="D128" s="22" t="s">
        <v>13</v>
      </c>
      <c r="E128" s="22" t="s">
        <v>130</v>
      </c>
      <c r="F128" s="55">
        <v>200</v>
      </c>
      <c r="G128" s="51">
        <f>G129</f>
        <v>14100</v>
      </c>
      <c r="H128" s="52">
        <f>H129</f>
        <v>8429.9</v>
      </c>
      <c r="I128" s="52">
        <f>I129</f>
        <v>9149.6</v>
      </c>
      <c r="J128" s="57"/>
      <c r="K128" s="65"/>
      <c r="L128" s="65"/>
      <c r="M128" s="65"/>
      <c r="N128" s="65"/>
      <c r="O128" s="65"/>
      <c r="P128" s="65"/>
      <c r="Q128" s="65"/>
      <c r="R128" s="65"/>
      <c r="S128" s="65"/>
    </row>
    <row r="129" spans="1:19" s="33" customFormat="1" ht="25.5">
      <c r="A129" s="26" t="s">
        <v>281</v>
      </c>
      <c r="B129" s="24" t="s">
        <v>173</v>
      </c>
      <c r="C129" s="25">
        <v>895</v>
      </c>
      <c r="D129" s="22" t="s">
        <v>13</v>
      </c>
      <c r="E129" s="22" t="s">
        <v>130</v>
      </c>
      <c r="F129" s="55">
        <v>240</v>
      </c>
      <c r="G129" s="51">
        <v>14100</v>
      </c>
      <c r="H129" s="52">
        <f>500+7929.9</f>
        <v>8429.9</v>
      </c>
      <c r="I129" s="52">
        <f>500+8649.6</f>
        <v>9149.6</v>
      </c>
      <c r="J129" s="57"/>
      <c r="K129" s="65"/>
      <c r="L129" s="65"/>
      <c r="M129" s="65"/>
      <c r="N129" s="65"/>
      <c r="O129" s="65"/>
      <c r="P129" s="65"/>
      <c r="Q129" s="65"/>
      <c r="R129" s="65"/>
      <c r="S129" s="65"/>
    </row>
    <row r="130" spans="1:19" s="33" customFormat="1" ht="12.75">
      <c r="A130" s="21" t="s">
        <v>282</v>
      </c>
      <c r="B130" s="24" t="s">
        <v>65</v>
      </c>
      <c r="C130" s="25">
        <v>895</v>
      </c>
      <c r="D130" s="22" t="s">
        <v>13</v>
      </c>
      <c r="E130" s="22" t="s">
        <v>130</v>
      </c>
      <c r="F130" s="55">
        <v>800</v>
      </c>
      <c r="G130" s="52">
        <f>G131</f>
        <v>0</v>
      </c>
      <c r="H130" s="52">
        <f>H131</f>
        <v>50</v>
      </c>
      <c r="I130" s="52">
        <f>I131</f>
        <v>50</v>
      </c>
      <c r="J130" s="57"/>
      <c r="K130" s="65"/>
      <c r="L130" s="65"/>
      <c r="M130" s="65"/>
      <c r="N130" s="65"/>
      <c r="O130" s="65"/>
      <c r="P130" s="65"/>
      <c r="Q130" s="65"/>
      <c r="R130" s="65"/>
      <c r="S130" s="65"/>
    </row>
    <row r="131" spans="1:19" s="33" customFormat="1" ht="12.75">
      <c r="A131" s="26" t="s">
        <v>283</v>
      </c>
      <c r="B131" s="24" t="s">
        <v>158</v>
      </c>
      <c r="C131" s="25">
        <v>895</v>
      </c>
      <c r="D131" s="22" t="s">
        <v>13</v>
      </c>
      <c r="E131" s="22" t="s">
        <v>130</v>
      </c>
      <c r="F131" s="55">
        <v>830</v>
      </c>
      <c r="G131" s="51">
        <v>0</v>
      </c>
      <c r="H131" s="52">
        <v>50</v>
      </c>
      <c r="I131" s="52">
        <v>50</v>
      </c>
      <c r="J131" s="57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1:19" s="33" customFormat="1" ht="12.75">
      <c r="A132" s="26" t="s">
        <v>284</v>
      </c>
      <c r="B132" s="38" t="s">
        <v>73</v>
      </c>
      <c r="C132" s="29">
        <v>895</v>
      </c>
      <c r="D132" s="30" t="s">
        <v>74</v>
      </c>
      <c r="E132" s="22"/>
      <c r="F132" s="23"/>
      <c r="G132" s="20">
        <f>G133+G137+G144</f>
        <v>3550</v>
      </c>
      <c r="H132" s="20">
        <f>H133+H137+H144</f>
        <v>4085</v>
      </c>
      <c r="I132" s="20">
        <f>I133+I137+I144</f>
        <v>4095</v>
      </c>
      <c r="J132" s="57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1:19" s="32" customFormat="1" ht="25.5">
      <c r="A133" s="26" t="s">
        <v>285</v>
      </c>
      <c r="B133" s="34" t="s">
        <v>30</v>
      </c>
      <c r="C133" s="29">
        <v>895</v>
      </c>
      <c r="D133" s="30" t="s">
        <v>29</v>
      </c>
      <c r="E133" s="30" t="s">
        <v>28</v>
      </c>
      <c r="F133" s="35"/>
      <c r="G133" s="20">
        <f>G136</f>
        <v>200</v>
      </c>
      <c r="H133" s="54">
        <f>H136</f>
        <v>330</v>
      </c>
      <c r="I133" s="54">
        <f>I136</f>
        <v>340</v>
      </c>
      <c r="J133" s="47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 s="32" customFormat="1" ht="86.25" customHeight="1">
      <c r="A134" s="21" t="s">
        <v>96</v>
      </c>
      <c r="B134" s="41" t="s">
        <v>52</v>
      </c>
      <c r="C134" s="25">
        <v>895</v>
      </c>
      <c r="D134" s="22" t="s">
        <v>29</v>
      </c>
      <c r="E134" s="22" t="s">
        <v>131</v>
      </c>
      <c r="F134" s="55"/>
      <c r="G134" s="51">
        <f>G136</f>
        <v>200</v>
      </c>
      <c r="H134" s="52">
        <f>H136</f>
        <v>330</v>
      </c>
      <c r="I134" s="52">
        <f>I136</f>
        <v>340</v>
      </c>
      <c r="J134" s="47"/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:19" s="32" customFormat="1" ht="25.5">
      <c r="A135" s="21" t="s">
        <v>97</v>
      </c>
      <c r="B135" s="28" t="s">
        <v>174</v>
      </c>
      <c r="C135" s="25">
        <v>895</v>
      </c>
      <c r="D135" s="22" t="s">
        <v>29</v>
      </c>
      <c r="E135" s="22" t="s">
        <v>131</v>
      </c>
      <c r="F135" s="55">
        <v>200</v>
      </c>
      <c r="G135" s="51">
        <f>G136</f>
        <v>200</v>
      </c>
      <c r="H135" s="51">
        <f>H136</f>
        <v>330</v>
      </c>
      <c r="I135" s="51">
        <f>I136</f>
        <v>340</v>
      </c>
      <c r="J135" s="47"/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:19" s="32" customFormat="1" ht="25.5">
      <c r="A136" s="26" t="s">
        <v>286</v>
      </c>
      <c r="B136" s="24" t="s">
        <v>173</v>
      </c>
      <c r="C136" s="25">
        <v>895</v>
      </c>
      <c r="D136" s="22" t="s">
        <v>29</v>
      </c>
      <c r="E136" s="22" t="s">
        <v>131</v>
      </c>
      <c r="F136" s="55">
        <v>240</v>
      </c>
      <c r="G136" s="51">
        <v>200</v>
      </c>
      <c r="H136" s="52">
        <v>330</v>
      </c>
      <c r="I136" s="52">
        <v>340</v>
      </c>
      <c r="J136" s="47"/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:19" s="32" customFormat="1" ht="15.75" customHeight="1">
      <c r="A137" s="26" t="s">
        <v>118</v>
      </c>
      <c r="B137" s="34" t="s">
        <v>152</v>
      </c>
      <c r="C137" s="29">
        <v>895</v>
      </c>
      <c r="D137" s="30" t="s">
        <v>31</v>
      </c>
      <c r="E137" s="30"/>
      <c r="F137" s="53"/>
      <c r="G137" s="20">
        <f>G138+G141</f>
        <v>3300</v>
      </c>
      <c r="H137" s="20">
        <f>H138+H141</f>
        <v>3705</v>
      </c>
      <c r="I137" s="20">
        <f>I138+I141</f>
        <v>3705</v>
      </c>
      <c r="J137" s="47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 s="32" customFormat="1" ht="38.25">
      <c r="A138" s="21" t="s">
        <v>119</v>
      </c>
      <c r="B138" s="24" t="s">
        <v>38</v>
      </c>
      <c r="C138" s="25">
        <v>895</v>
      </c>
      <c r="D138" s="22" t="s">
        <v>31</v>
      </c>
      <c r="E138" s="22" t="s">
        <v>132</v>
      </c>
      <c r="F138" s="55"/>
      <c r="G138" s="51">
        <f aca="true" t="shared" si="7" ref="G138:I139">G139</f>
        <v>500</v>
      </c>
      <c r="H138" s="51">
        <f t="shared" si="7"/>
        <v>205</v>
      </c>
      <c r="I138" s="51">
        <f t="shared" si="7"/>
        <v>205</v>
      </c>
      <c r="J138" s="47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s="32" customFormat="1" ht="25.5">
      <c r="A139" s="21" t="s">
        <v>120</v>
      </c>
      <c r="B139" s="28" t="s">
        <v>174</v>
      </c>
      <c r="C139" s="25">
        <v>895</v>
      </c>
      <c r="D139" s="22" t="s">
        <v>31</v>
      </c>
      <c r="E139" s="22" t="s">
        <v>132</v>
      </c>
      <c r="F139" s="55">
        <v>200</v>
      </c>
      <c r="G139" s="51">
        <f t="shared" si="7"/>
        <v>500</v>
      </c>
      <c r="H139" s="51">
        <f t="shared" si="7"/>
        <v>205</v>
      </c>
      <c r="I139" s="51">
        <f t="shared" si="7"/>
        <v>205</v>
      </c>
      <c r="J139" s="47"/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:19" s="32" customFormat="1" ht="25.5">
      <c r="A140" s="21" t="s">
        <v>287</v>
      </c>
      <c r="B140" s="24" t="s">
        <v>173</v>
      </c>
      <c r="C140" s="25">
        <v>895</v>
      </c>
      <c r="D140" s="22" t="s">
        <v>31</v>
      </c>
      <c r="E140" s="22" t="s">
        <v>132</v>
      </c>
      <c r="F140" s="55">
        <v>240</v>
      </c>
      <c r="G140" s="51">
        <v>500</v>
      </c>
      <c r="H140" s="52">
        <v>205</v>
      </c>
      <c r="I140" s="52">
        <v>205</v>
      </c>
      <c r="J140" s="47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s="32" customFormat="1" ht="41.25" customHeight="1">
      <c r="A141" s="21" t="s">
        <v>288</v>
      </c>
      <c r="B141" s="24" t="s">
        <v>39</v>
      </c>
      <c r="C141" s="25">
        <v>895</v>
      </c>
      <c r="D141" s="22" t="s">
        <v>31</v>
      </c>
      <c r="E141" s="22" t="s">
        <v>133</v>
      </c>
      <c r="F141" s="55"/>
      <c r="G141" s="51">
        <f>SUM(G142)</f>
        <v>2800</v>
      </c>
      <c r="H141" s="52">
        <f>H143</f>
        <v>3500</v>
      </c>
      <c r="I141" s="52">
        <f>I143</f>
        <v>3500</v>
      </c>
      <c r="J141" s="47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s="32" customFormat="1" ht="25.5">
      <c r="A142" s="21" t="s">
        <v>289</v>
      </c>
      <c r="B142" s="28" t="s">
        <v>174</v>
      </c>
      <c r="C142" s="25">
        <v>895</v>
      </c>
      <c r="D142" s="22" t="s">
        <v>31</v>
      </c>
      <c r="E142" s="22" t="s">
        <v>133</v>
      </c>
      <c r="F142" s="55">
        <v>200</v>
      </c>
      <c r="G142" s="51">
        <f>G143</f>
        <v>2800</v>
      </c>
      <c r="H142" s="51">
        <f>H143</f>
        <v>3500</v>
      </c>
      <c r="I142" s="51">
        <f>I143</f>
        <v>3500</v>
      </c>
      <c r="J142" s="47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s="32" customFormat="1" ht="25.5">
      <c r="A143" s="21" t="s">
        <v>290</v>
      </c>
      <c r="B143" s="24" t="s">
        <v>173</v>
      </c>
      <c r="C143" s="25">
        <v>895</v>
      </c>
      <c r="D143" s="22" t="s">
        <v>31</v>
      </c>
      <c r="E143" s="22" t="s">
        <v>133</v>
      </c>
      <c r="F143" s="55">
        <v>240</v>
      </c>
      <c r="G143" s="51">
        <v>2800</v>
      </c>
      <c r="H143" s="52">
        <v>3500</v>
      </c>
      <c r="I143" s="52">
        <v>3500</v>
      </c>
      <c r="J143" s="45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s="32" customFormat="1" ht="12.75">
      <c r="A144" s="26" t="s">
        <v>146</v>
      </c>
      <c r="B144" s="34" t="s">
        <v>160</v>
      </c>
      <c r="C144" s="29">
        <v>895</v>
      </c>
      <c r="D144" s="30" t="s">
        <v>161</v>
      </c>
      <c r="E144" s="22"/>
      <c r="F144" s="55"/>
      <c r="G144" s="20">
        <f>G145</f>
        <v>50</v>
      </c>
      <c r="H144" s="54">
        <f>H145</f>
        <v>50</v>
      </c>
      <c r="I144" s="54">
        <f>I145</f>
        <v>50</v>
      </c>
      <c r="J144" s="45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s="32" customFormat="1" ht="51">
      <c r="A145" s="21" t="s">
        <v>147</v>
      </c>
      <c r="B145" s="24" t="s">
        <v>304</v>
      </c>
      <c r="C145" s="25">
        <v>895</v>
      </c>
      <c r="D145" s="22" t="s">
        <v>161</v>
      </c>
      <c r="E145" s="22" t="s">
        <v>170</v>
      </c>
      <c r="F145" s="55"/>
      <c r="G145" s="51">
        <f>G147</f>
        <v>50</v>
      </c>
      <c r="H145" s="52">
        <f>H147</f>
        <v>50</v>
      </c>
      <c r="I145" s="52">
        <f>I147</f>
        <v>50</v>
      </c>
      <c r="J145" s="45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s="32" customFormat="1" ht="25.5">
      <c r="A146" s="21" t="s">
        <v>150</v>
      </c>
      <c r="B146" s="28" t="s">
        <v>174</v>
      </c>
      <c r="C146" s="25">
        <v>895</v>
      </c>
      <c r="D146" s="22" t="s">
        <v>161</v>
      </c>
      <c r="E146" s="22" t="s">
        <v>170</v>
      </c>
      <c r="F146" s="55">
        <v>200</v>
      </c>
      <c r="G146" s="51">
        <f>G147</f>
        <v>50</v>
      </c>
      <c r="H146" s="52">
        <f>H147</f>
        <v>50</v>
      </c>
      <c r="I146" s="52">
        <f>I147</f>
        <v>50</v>
      </c>
      <c r="J146" s="45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 s="32" customFormat="1" ht="25.5">
      <c r="A147" s="21" t="s">
        <v>291</v>
      </c>
      <c r="B147" s="24" t="s">
        <v>173</v>
      </c>
      <c r="C147" s="25">
        <v>895</v>
      </c>
      <c r="D147" s="22" t="s">
        <v>161</v>
      </c>
      <c r="E147" s="22" t="s">
        <v>170</v>
      </c>
      <c r="F147" s="55">
        <v>240</v>
      </c>
      <c r="G147" s="51">
        <v>50</v>
      </c>
      <c r="H147" s="52">
        <v>50</v>
      </c>
      <c r="I147" s="52">
        <v>50</v>
      </c>
      <c r="J147" s="45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 s="33" customFormat="1" ht="12.75">
      <c r="A148" s="26" t="s">
        <v>292</v>
      </c>
      <c r="B148" s="42" t="s">
        <v>84</v>
      </c>
      <c r="C148" s="29">
        <v>895</v>
      </c>
      <c r="D148" s="30" t="s">
        <v>85</v>
      </c>
      <c r="E148" s="22"/>
      <c r="F148" s="55"/>
      <c r="G148" s="20">
        <f aca="true" t="shared" si="8" ref="G148:I149">G149</f>
        <v>6000</v>
      </c>
      <c r="H148" s="20">
        <f t="shared" si="8"/>
        <v>4329</v>
      </c>
      <c r="I148" s="20">
        <f t="shared" si="8"/>
        <v>4475</v>
      </c>
      <c r="J148" s="57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1:19" s="32" customFormat="1" ht="12.75">
      <c r="A149" s="26" t="s">
        <v>293</v>
      </c>
      <c r="B149" s="34" t="s">
        <v>14</v>
      </c>
      <c r="C149" s="29">
        <v>895</v>
      </c>
      <c r="D149" s="30" t="s">
        <v>15</v>
      </c>
      <c r="E149" s="30"/>
      <c r="F149" s="53"/>
      <c r="G149" s="20">
        <f t="shared" si="8"/>
        <v>6000</v>
      </c>
      <c r="H149" s="20">
        <f t="shared" si="8"/>
        <v>4329</v>
      </c>
      <c r="I149" s="20">
        <f t="shared" si="8"/>
        <v>4475</v>
      </c>
      <c r="J149" s="47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 s="33" customFormat="1" ht="25.5">
      <c r="A150" s="21" t="s">
        <v>98</v>
      </c>
      <c r="B150" s="24" t="s">
        <v>40</v>
      </c>
      <c r="C150" s="25">
        <v>895</v>
      </c>
      <c r="D150" s="22" t="s">
        <v>15</v>
      </c>
      <c r="E150" s="22" t="s">
        <v>134</v>
      </c>
      <c r="F150" s="55"/>
      <c r="G150" s="51">
        <f>G152</f>
        <v>6000</v>
      </c>
      <c r="H150" s="52">
        <f>H152</f>
        <v>4329</v>
      </c>
      <c r="I150" s="52">
        <f>I152</f>
        <v>4475</v>
      </c>
      <c r="J150" s="57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1:19" s="33" customFormat="1" ht="25.5">
      <c r="A151" s="21" t="s">
        <v>99</v>
      </c>
      <c r="B151" s="28" t="s">
        <v>174</v>
      </c>
      <c r="C151" s="25">
        <v>895</v>
      </c>
      <c r="D151" s="22" t="s">
        <v>15</v>
      </c>
      <c r="E151" s="22" t="s">
        <v>134</v>
      </c>
      <c r="F151" s="55">
        <v>200</v>
      </c>
      <c r="G151" s="51">
        <f>G152</f>
        <v>6000</v>
      </c>
      <c r="H151" s="51">
        <f>H152</f>
        <v>4329</v>
      </c>
      <c r="I151" s="51">
        <f>I152</f>
        <v>4475</v>
      </c>
      <c r="J151" s="57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1:19" s="33" customFormat="1" ht="25.5">
      <c r="A152" s="26" t="s">
        <v>294</v>
      </c>
      <c r="B152" s="24" t="s">
        <v>173</v>
      </c>
      <c r="C152" s="25">
        <v>895</v>
      </c>
      <c r="D152" s="22" t="s">
        <v>15</v>
      </c>
      <c r="E152" s="22" t="s">
        <v>134</v>
      </c>
      <c r="F152" s="55">
        <v>240</v>
      </c>
      <c r="G152" s="51">
        <v>6000</v>
      </c>
      <c r="H152" s="52">
        <v>4329</v>
      </c>
      <c r="I152" s="52">
        <v>4475</v>
      </c>
      <c r="J152" s="57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1:19" s="33" customFormat="1" ht="12.75">
      <c r="A153" s="26" t="s">
        <v>100</v>
      </c>
      <c r="B153" s="38" t="s">
        <v>77</v>
      </c>
      <c r="C153" s="29">
        <v>895</v>
      </c>
      <c r="D153" s="35" t="s">
        <v>78</v>
      </c>
      <c r="E153" s="22"/>
      <c r="F153" s="55"/>
      <c r="G153" s="20">
        <f>G154+G158+G165</f>
        <v>2243.5</v>
      </c>
      <c r="H153" s="20">
        <f>H154+H158+H165</f>
        <v>2350.9</v>
      </c>
      <c r="I153" s="20">
        <f>I154+I158+I165</f>
        <v>2456.4</v>
      </c>
      <c r="J153" s="57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1:19" s="33" customFormat="1" ht="12.75">
      <c r="A154" s="26" t="s">
        <v>101</v>
      </c>
      <c r="B154" s="34" t="s">
        <v>164</v>
      </c>
      <c r="C154" s="29">
        <v>895</v>
      </c>
      <c r="D154" s="35">
        <v>1003</v>
      </c>
      <c r="E154" s="22"/>
      <c r="F154" s="55"/>
      <c r="G154" s="20">
        <f aca="true" t="shared" si="9" ref="G154:I156">G155</f>
        <v>705.7</v>
      </c>
      <c r="H154" s="54">
        <f t="shared" si="9"/>
        <v>740.1</v>
      </c>
      <c r="I154" s="54">
        <f t="shared" si="9"/>
        <v>773.9</v>
      </c>
      <c r="J154" s="57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1:19" s="33" customFormat="1" ht="39.75" customHeight="1">
      <c r="A155" s="21" t="s">
        <v>102</v>
      </c>
      <c r="B155" s="24" t="s">
        <v>41</v>
      </c>
      <c r="C155" s="25">
        <v>895</v>
      </c>
      <c r="D155" s="23">
        <v>1003</v>
      </c>
      <c r="E155" s="22" t="s">
        <v>135</v>
      </c>
      <c r="F155" s="55"/>
      <c r="G155" s="51">
        <f t="shared" si="9"/>
        <v>705.7</v>
      </c>
      <c r="H155" s="51">
        <f t="shared" si="9"/>
        <v>740.1</v>
      </c>
      <c r="I155" s="51">
        <f t="shared" si="9"/>
        <v>773.9</v>
      </c>
      <c r="J155" s="57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1:19" s="33" customFormat="1" ht="12.75">
      <c r="A156" s="21" t="s">
        <v>103</v>
      </c>
      <c r="B156" s="24" t="s">
        <v>42</v>
      </c>
      <c r="C156" s="25">
        <v>895</v>
      </c>
      <c r="D156" s="23">
        <v>1003</v>
      </c>
      <c r="E156" s="22" t="s">
        <v>135</v>
      </c>
      <c r="F156" s="55">
        <v>300</v>
      </c>
      <c r="G156" s="51">
        <f t="shared" si="9"/>
        <v>705.7</v>
      </c>
      <c r="H156" s="51">
        <f t="shared" si="9"/>
        <v>740.1</v>
      </c>
      <c r="I156" s="51">
        <f t="shared" si="9"/>
        <v>773.9</v>
      </c>
      <c r="J156" s="57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1:19" s="33" customFormat="1" ht="12.75">
      <c r="A157" s="21" t="s">
        <v>295</v>
      </c>
      <c r="B157" s="24" t="s">
        <v>75</v>
      </c>
      <c r="C157" s="25">
        <v>895</v>
      </c>
      <c r="D157" s="23">
        <v>1003</v>
      </c>
      <c r="E157" s="22" t="s">
        <v>135</v>
      </c>
      <c r="F157" s="55">
        <v>310</v>
      </c>
      <c r="G157" s="51">
        <v>705.7</v>
      </c>
      <c r="H157" s="52">
        <v>740.1</v>
      </c>
      <c r="I157" s="52">
        <v>773.9</v>
      </c>
      <c r="J157" s="57"/>
      <c r="K157" s="65"/>
      <c r="L157" s="65"/>
      <c r="M157" s="76"/>
      <c r="N157" s="76"/>
      <c r="O157" s="65"/>
      <c r="P157" s="65"/>
      <c r="Q157" s="65"/>
      <c r="R157" s="65"/>
      <c r="S157" s="65"/>
    </row>
    <row r="158" spans="1:19" s="32" customFormat="1" ht="12.75">
      <c r="A158" s="26" t="s">
        <v>104</v>
      </c>
      <c r="B158" s="34" t="s">
        <v>23</v>
      </c>
      <c r="C158" s="29">
        <v>895</v>
      </c>
      <c r="D158" s="30" t="s">
        <v>16</v>
      </c>
      <c r="E158" s="30"/>
      <c r="F158" s="53"/>
      <c r="G158" s="20">
        <f>G159+G162</f>
        <v>1497.8</v>
      </c>
      <c r="H158" s="20">
        <f>H159+H162</f>
        <v>1570.8</v>
      </c>
      <c r="I158" s="20">
        <f>I159+I162</f>
        <v>1642.5</v>
      </c>
      <c r="J158" s="47"/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:19" s="33" customFormat="1" ht="51">
      <c r="A159" s="21" t="s">
        <v>296</v>
      </c>
      <c r="B159" s="24" t="s">
        <v>54</v>
      </c>
      <c r="C159" s="25">
        <v>895</v>
      </c>
      <c r="D159" s="22" t="s">
        <v>16</v>
      </c>
      <c r="E159" s="22" t="s">
        <v>144</v>
      </c>
      <c r="F159" s="55"/>
      <c r="G159" s="51">
        <f>G161</f>
        <v>747.9</v>
      </c>
      <c r="H159" s="52">
        <f>H161</f>
        <v>784.4</v>
      </c>
      <c r="I159" s="52">
        <f>I161</f>
        <v>820.2</v>
      </c>
      <c r="J159" s="57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1:19" s="33" customFormat="1" ht="12.75">
      <c r="A160" s="21" t="s">
        <v>105</v>
      </c>
      <c r="B160" s="24" t="s">
        <v>42</v>
      </c>
      <c r="C160" s="25">
        <v>895</v>
      </c>
      <c r="D160" s="22" t="s">
        <v>16</v>
      </c>
      <c r="E160" s="22" t="s">
        <v>144</v>
      </c>
      <c r="F160" s="23">
        <v>300</v>
      </c>
      <c r="G160" s="51">
        <f>G161</f>
        <v>747.9</v>
      </c>
      <c r="H160" s="51">
        <f>H161</f>
        <v>784.4</v>
      </c>
      <c r="I160" s="51">
        <f>I161</f>
        <v>820.2</v>
      </c>
      <c r="J160" s="57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1:19" s="33" customFormat="1" ht="12.75">
      <c r="A161" s="21" t="s">
        <v>297</v>
      </c>
      <c r="B161" s="24" t="s">
        <v>75</v>
      </c>
      <c r="C161" s="25">
        <v>895</v>
      </c>
      <c r="D161" s="22" t="s">
        <v>16</v>
      </c>
      <c r="E161" s="22" t="s">
        <v>144</v>
      </c>
      <c r="F161" s="23">
        <v>310</v>
      </c>
      <c r="G161" s="51">
        <v>747.9</v>
      </c>
      <c r="H161" s="52">
        <v>784.4</v>
      </c>
      <c r="I161" s="52">
        <v>820.2</v>
      </c>
      <c r="J161" s="57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1:19" s="33" customFormat="1" ht="38.25">
      <c r="A162" s="21" t="s">
        <v>106</v>
      </c>
      <c r="B162" s="24" t="s">
        <v>55</v>
      </c>
      <c r="C162" s="25">
        <v>895</v>
      </c>
      <c r="D162" s="22" t="s">
        <v>16</v>
      </c>
      <c r="E162" s="22" t="s">
        <v>145</v>
      </c>
      <c r="F162" s="23"/>
      <c r="G162" s="51">
        <f>G164</f>
        <v>749.9</v>
      </c>
      <c r="H162" s="52">
        <f>H164</f>
        <v>786.4</v>
      </c>
      <c r="I162" s="52">
        <f>I164</f>
        <v>822.3</v>
      </c>
      <c r="J162" s="57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1:19" s="33" customFormat="1" ht="12.75">
      <c r="A163" s="21" t="s">
        <v>107</v>
      </c>
      <c r="B163" s="24" t="s">
        <v>42</v>
      </c>
      <c r="C163" s="25">
        <v>895</v>
      </c>
      <c r="D163" s="22" t="s">
        <v>16</v>
      </c>
      <c r="E163" s="22" t="s">
        <v>145</v>
      </c>
      <c r="F163" s="23">
        <v>300</v>
      </c>
      <c r="G163" s="51">
        <f>G164</f>
        <v>749.9</v>
      </c>
      <c r="H163" s="51">
        <f>H164</f>
        <v>786.4</v>
      </c>
      <c r="I163" s="51">
        <f>I164</f>
        <v>822.3</v>
      </c>
      <c r="J163" s="57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1:19" s="33" customFormat="1" ht="25.5">
      <c r="A164" s="21" t="s">
        <v>298</v>
      </c>
      <c r="B164" s="24" t="s">
        <v>76</v>
      </c>
      <c r="C164" s="25">
        <v>895</v>
      </c>
      <c r="D164" s="22" t="s">
        <v>16</v>
      </c>
      <c r="E164" s="22" t="s">
        <v>145</v>
      </c>
      <c r="F164" s="23">
        <v>320</v>
      </c>
      <c r="G164" s="51">
        <v>749.9</v>
      </c>
      <c r="H164" s="52">
        <v>786.4</v>
      </c>
      <c r="I164" s="52">
        <v>822.3</v>
      </c>
      <c r="J164" s="57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1:19" s="33" customFormat="1" ht="13.5" customHeight="1">
      <c r="A165" s="26" t="s">
        <v>159</v>
      </c>
      <c r="B165" s="43" t="s">
        <v>44</v>
      </c>
      <c r="C165" s="44">
        <v>895</v>
      </c>
      <c r="D165" s="30" t="s">
        <v>45</v>
      </c>
      <c r="E165" s="30"/>
      <c r="F165" s="35"/>
      <c r="G165" s="20">
        <f>G166</f>
        <v>40</v>
      </c>
      <c r="H165" s="54">
        <f>H166</f>
        <v>40</v>
      </c>
      <c r="I165" s="54">
        <f>I166</f>
        <v>40</v>
      </c>
      <c r="J165" s="57"/>
      <c r="K165" s="65"/>
      <c r="L165" s="65"/>
      <c r="M165" s="65"/>
      <c r="N165" s="65"/>
      <c r="O165" s="65"/>
      <c r="P165" s="65"/>
      <c r="Q165" s="65"/>
      <c r="R165" s="65"/>
      <c r="S165" s="65"/>
    </row>
    <row r="166" spans="1:19" s="33" customFormat="1" ht="51">
      <c r="A166" s="21" t="s">
        <v>162</v>
      </c>
      <c r="B166" s="24" t="s">
        <v>46</v>
      </c>
      <c r="C166" s="25">
        <v>895</v>
      </c>
      <c r="D166" s="22" t="s">
        <v>45</v>
      </c>
      <c r="E166" s="22" t="s">
        <v>136</v>
      </c>
      <c r="F166" s="23"/>
      <c r="G166" s="51">
        <f>G168</f>
        <v>40</v>
      </c>
      <c r="H166" s="52">
        <f>H168</f>
        <v>40</v>
      </c>
      <c r="I166" s="52">
        <f>I168</f>
        <v>40</v>
      </c>
      <c r="J166" s="57"/>
      <c r="K166" s="65"/>
      <c r="L166" s="65"/>
      <c r="M166" s="65"/>
      <c r="N166" s="65"/>
      <c r="O166" s="65"/>
      <c r="P166" s="65"/>
      <c r="Q166" s="65"/>
      <c r="R166" s="65"/>
      <c r="S166" s="65"/>
    </row>
    <row r="167" spans="1:19" s="33" customFormat="1" ht="25.5">
      <c r="A167" s="21" t="s">
        <v>163</v>
      </c>
      <c r="B167" s="28" t="s">
        <v>174</v>
      </c>
      <c r="C167" s="25">
        <v>895</v>
      </c>
      <c r="D167" s="22" t="s">
        <v>45</v>
      </c>
      <c r="E167" s="22" t="s">
        <v>136</v>
      </c>
      <c r="F167" s="23">
        <v>200</v>
      </c>
      <c r="G167" s="51">
        <f>G168</f>
        <v>40</v>
      </c>
      <c r="H167" s="52">
        <f>H168</f>
        <v>40</v>
      </c>
      <c r="I167" s="52">
        <f>I168</f>
        <v>40</v>
      </c>
      <c r="J167" s="57"/>
      <c r="K167" s="65"/>
      <c r="L167" s="65"/>
      <c r="M167" s="65"/>
      <c r="N167" s="65"/>
      <c r="O167" s="65"/>
      <c r="P167" s="65"/>
      <c r="Q167" s="65"/>
      <c r="R167" s="65"/>
      <c r="S167" s="65"/>
    </row>
    <row r="168" spans="1:19" s="33" customFormat="1" ht="25.5">
      <c r="A168" s="26" t="s">
        <v>299</v>
      </c>
      <c r="B168" s="24" t="s">
        <v>173</v>
      </c>
      <c r="C168" s="25">
        <v>895</v>
      </c>
      <c r="D168" s="22" t="s">
        <v>45</v>
      </c>
      <c r="E168" s="22" t="s">
        <v>136</v>
      </c>
      <c r="F168" s="23">
        <v>240</v>
      </c>
      <c r="G168" s="51">
        <v>40</v>
      </c>
      <c r="H168" s="52">
        <v>40</v>
      </c>
      <c r="I168" s="52">
        <v>40</v>
      </c>
      <c r="J168" s="45"/>
      <c r="K168" s="65"/>
      <c r="L168" s="65"/>
      <c r="M168" s="65"/>
      <c r="N168" s="65"/>
      <c r="O168" s="65"/>
      <c r="P168" s="65"/>
      <c r="Q168" s="65"/>
      <c r="R168" s="65"/>
      <c r="S168" s="65"/>
    </row>
    <row r="169" spans="1:19" s="33" customFormat="1" ht="12.75">
      <c r="A169" s="26" t="s">
        <v>108</v>
      </c>
      <c r="B169" s="42" t="s">
        <v>79</v>
      </c>
      <c r="C169" s="29">
        <v>895</v>
      </c>
      <c r="D169" s="30" t="s">
        <v>80</v>
      </c>
      <c r="E169" s="22"/>
      <c r="F169" s="23"/>
      <c r="G169" s="20">
        <f aca="true" t="shared" si="10" ref="G169:I170">G170</f>
        <v>1017</v>
      </c>
      <c r="H169" s="54">
        <f t="shared" si="10"/>
        <v>1300</v>
      </c>
      <c r="I169" s="54">
        <f t="shared" si="10"/>
        <v>1350</v>
      </c>
      <c r="J169" s="57"/>
      <c r="K169" s="65"/>
      <c r="L169" s="65"/>
      <c r="M169" s="65"/>
      <c r="N169" s="65"/>
      <c r="O169" s="65"/>
      <c r="P169" s="65"/>
      <c r="Q169" s="65"/>
      <c r="R169" s="65"/>
      <c r="S169" s="65"/>
    </row>
    <row r="170" spans="1:19" s="32" customFormat="1" ht="12.75">
      <c r="A170" s="26" t="s">
        <v>300</v>
      </c>
      <c r="B170" s="34" t="s">
        <v>81</v>
      </c>
      <c r="C170" s="29">
        <v>895</v>
      </c>
      <c r="D170" s="30" t="s">
        <v>47</v>
      </c>
      <c r="E170" s="30"/>
      <c r="F170" s="35"/>
      <c r="G170" s="20">
        <f t="shared" si="10"/>
        <v>1017</v>
      </c>
      <c r="H170" s="54">
        <f t="shared" si="10"/>
        <v>1300</v>
      </c>
      <c r="I170" s="54">
        <f t="shared" si="10"/>
        <v>1350</v>
      </c>
      <c r="J170" s="47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 s="33" customFormat="1" ht="25.5">
      <c r="A171" s="21" t="s">
        <v>109</v>
      </c>
      <c r="B171" s="24" t="s">
        <v>18</v>
      </c>
      <c r="C171" s="25">
        <v>895</v>
      </c>
      <c r="D171" s="22" t="s">
        <v>47</v>
      </c>
      <c r="E171" s="22" t="s">
        <v>137</v>
      </c>
      <c r="F171" s="23"/>
      <c r="G171" s="51">
        <f>G173</f>
        <v>1017</v>
      </c>
      <c r="H171" s="52">
        <f>H173</f>
        <v>1300</v>
      </c>
      <c r="I171" s="52">
        <f>I173</f>
        <v>1350</v>
      </c>
      <c r="J171" s="57"/>
      <c r="K171" s="65"/>
      <c r="L171" s="65"/>
      <c r="M171" s="65"/>
      <c r="N171" s="65"/>
      <c r="O171" s="65"/>
      <c r="P171" s="65"/>
      <c r="Q171" s="65"/>
      <c r="R171" s="65"/>
      <c r="S171" s="65"/>
    </row>
    <row r="172" spans="1:19" s="33" customFormat="1" ht="25.5">
      <c r="A172" s="21" t="s">
        <v>110</v>
      </c>
      <c r="B172" s="28" t="s">
        <v>174</v>
      </c>
      <c r="C172" s="25">
        <v>895</v>
      </c>
      <c r="D172" s="22" t="s">
        <v>47</v>
      </c>
      <c r="E172" s="22" t="s">
        <v>137</v>
      </c>
      <c r="F172" s="23">
        <v>200</v>
      </c>
      <c r="G172" s="51">
        <v>1300</v>
      </c>
      <c r="H172" s="52">
        <f>H173</f>
        <v>1300</v>
      </c>
      <c r="I172" s="52">
        <v>1350</v>
      </c>
      <c r="J172" s="57"/>
      <c r="K172" s="65"/>
      <c r="L172" s="65"/>
      <c r="M172" s="65"/>
      <c r="N172" s="65"/>
      <c r="O172" s="65"/>
      <c r="P172" s="65"/>
      <c r="Q172" s="65"/>
      <c r="R172" s="65"/>
      <c r="S172" s="65"/>
    </row>
    <row r="173" spans="1:19" s="33" customFormat="1" ht="25.5">
      <c r="A173" s="26" t="s">
        <v>301</v>
      </c>
      <c r="B173" s="24" t="s">
        <v>173</v>
      </c>
      <c r="C173" s="25">
        <v>895</v>
      </c>
      <c r="D173" s="22" t="s">
        <v>47</v>
      </c>
      <c r="E173" s="22" t="s">
        <v>137</v>
      </c>
      <c r="F173" s="23">
        <v>240</v>
      </c>
      <c r="G173" s="51">
        <v>1017</v>
      </c>
      <c r="H173" s="52">
        <v>1300</v>
      </c>
      <c r="I173" s="52">
        <v>1350</v>
      </c>
      <c r="J173" s="57"/>
      <c r="K173" s="65"/>
      <c r="L173" s="65"/>
      <c r="M173" s="65"/>
      <c r="N173" s="65"/>
      <c r="O173" s="65"/>
      <c r="P173" s="65"/>
      <c r="Q173" s="65"/>
      <c r="R173" s="65"/>
      <c r="S173" s="65"/>
    </row>
    <row r="174" spans="1:19" s="33" customFormat="1" ht="12.75">
      <c r="A174" s="26" t="s">
        <v>111</v>
      </c>
      <c r="B174" s="38" t="s">
        <v>82</v>
      </c>
      <c r="C174" s="29">
        <v>895</v>
      </c>
      <c r="D174" s="30" t="s">
        <v>83</v>
      </c>
      <c r="E174" s="22"/>
      <c r="F174" s="23"/>
      <c r="G174" s="20">
        <f aca="true" t="shared" si="11" ref="G174:I175">G175</f>
        <v>600</v>
      </c>
      <c r="H174" s="54">
        <f t="shared" si="11"/>
        <v>620</v>
      </c>
      <c r="I174" s="54">
        <f t="shared" si="11"/>
        <v>645</v>
      </c>
      <c r="J174" s="57"/>
      <c r="K174" s="65"/>
      <c r="L174" s="65"/>
      <c r="M174" s="65"/>
      <c r="N174" s="65"/>
      <c r="O174" s="65"/>
      <c r="P174" s="65"/>
      <c r="Q174" s="65"/>
      <c r="R174" s="65"/>
      <c r="S174" s="65"/>
    </row>
    <row r="175" spans="1:19" s="33" customFormat="1" ht="12.75">
      <c r="A175" s="26" t="s">
        <v>112</v>
      </c>
      <c r="B175" s="34" t="s">
        <v>22</v>
      </c>
      <c r="C175" s="29">
        <v>895</v>
      </c>
      <c r="D175" s="30" t="s">
        <v>19</v>
      </c>
      <c r="E175" s="30"/>
      <c r="F175" s="35"/>
      <c r="G175" s="20">
        <f t="shared" si="11"/>
        <v>600</v>
      </c>
      <c r="H175" s="54">
        <f t="shared" si="11"/>
        <v>620</v>
      </c>
      <c r="I175" s="54">
        <f t="shared" si="11"/>
        <v>645</v>
      </c>
      <c r="J175" s="57"/>
      <c r="K175" s="65"/>
      <c r="L175" s="65"/>
      <c r="M175" s="65"/>
      <c r="N175" s="65"/>
      <c r="O175" s="65"/>
      <c r="P175" s="65"/>
      <c r="Q175" s="65"/>
      <c r="R175" s="65"/>
      <c r="S175" s="65"/>
    </row>
    <row r="176" spans="1:19" s="33" customFormat="1" ht="12.75">
      <c r="A176" s="21" t="s">
        <v>113</v>
      </c>
      <c r="B176" s="24" t="s">
        <v>48</v>
      </c>
      <c r="C176" s="25">
        <v>895</v>
      </c>
      <c r="D176" s="22" t="s">
        <v>19</v>
      </c>
      <c r="E176" s="22" t="s">
        <v>138</v>
      </c>
      <c r="F176" s="23"/>
      <c r="G176" s="51">
        <f>G178</f>
        <v>600</v>
      </c>
      <c r="H176" s="52">
        <f>H178</f>
        <v>620</v>
      </c>
      <c r="I176" s="52">
        <f>I178</f>
        <v>645</v>
      </c>
      <c r="J176" s="57"/>
      <c r="K176" s="65"/>
      <c r="L176" s="65"/>
      <c r="M176" s="65"/>
      <c r="N176" s="65"/>
      <c r="O176" s="65"/>
      <c r="P176" s="65"/>
      <c r="Q176" s="65"/>
      <c r="R176" s="65"/>
      <c r="S176" s="65"/>
    </row>
    <row r="177" spans="1:19" s="33" customFormat="1" ht="25.5">
      <c r="A177" s="21" t="s">
        <v>114</v>
      </c>
      <c r="B177" s="28" t="s">
        <v>174</v>
      </c>
      <c r="C177" s="25">
        <v>895</v>
      </c>
      <c r="D177" s="22" t="s">
        <v>19</v>
      </c>
      <c r="E177" s="22" t="s">
        <v>138</v>
      </c>
      <c r="F177" s="23">
        <v>200</v>
      </c>
      <c r="G177" s="51">
        <f>G178</f>
        <v>600</v>
      </c>
      <c r="H177" s="51">
        <f>H178</f>
        <v>620</v>
      </c>
      <c r="I177" s="51">
        <f>I178</f>
        <v>645</v>
      </c>
      <c r="J177" s="57"/>
      <c r="K177" s="65"/>
      <c r="L177" s="65"/>
      <c r="M177" s="65"/>
      <c r="N177" s="65"/>
      <c r="O177" s="65"/>
      <c r="P177" s="65"/>
      <c r="Q177" s="65"/>
      <c r="R177" s="65"/>
      <c r="S177" s="65"/>
    </row>
    <row r="178" spans="1:19" s="33" customFormat="1" ht="25.5">
      <c r="A178" s="26" t="s">
        <v>302</v>
      </c>
      <c r="B178" s="24" t="s">
        <v>173</v>
      </c>
      <c r="C178" s="25">
        <v>895</v>
      </c>
      <c r="D178" s="22" t="s">
        <v>19</v>
      </c>
      <c r="E178" s="22" t="s">
        <v>138</v>
      </c>
      <c r="F178" s="23">
        <v>240</v>
      </c>
      <c r="G178" s="51">
        <v>600</v>
      </c>
      <c r="H178" s="52">
        <v>620</v>
      </c>
      <c r="I178" s="52">
        <v>645</v>
      </c>
      <c r="J178" s="57"/>
      <c r="K178" s="65"/>
      <c r="L178" s="65"/>
      <c r="M178" s="65"/>
      <c r="N178" s="65"/>
      <c r="O178" s="65"/>
      <c r="P178" s="65"/>
      <c r="Q178" s="65"/>
      <c r="R178" s="65"/>
      <c r="S178" s="65"/>
    </row>
    <row r="179" spans="1:19" s="33" customFormat="1" ht="12.75">
      <c r="A179" s="21"/>
      <c r="B179" s="34" t="s">
        <v>176</v>
      </c>
      <c r="C179" s="25"/>
      <c r="D179" s="46"/>
      <c r="E179" s="25"/>
      <c r="F179" s="23"/>
      <c r="G179" s="20">
        <f>SUM(G15+G34)</f>
        <v>69522</v>
      </c>
      <c r="H179" s="20">
        <f>SUM(H15+H34)</f>
        <v>71269.7</v>
      </c>
      <c r="I179" s="20">
        <f>SUM(I15+I34)</f>
        <v>72891.9</v>
      </c>
      <c r="J179" s="20">
        <f aca="true" t="shared" si="12" ref="J179:S179">SUM(J15+J34)</f>
        <v>0</v>
      </c>
      <c r="K179" s="20">
        <f t="shared" si="12"/>
        <v>0</v>
      </c>
      <c r="L179" s="20">
        <f t="shared" si="12"/>
        <v>0</v>
      </c>
      <c r="M179" s="20">
        <f t="shared" si="12"/>
        <v>0</v>
      </c>
      <c r="N179" s="20">
        <f t="shared" si="12"/>
        <v>0</v>
      </c>
      <c r="O179" s="20">
        <f t="shared" si="12"/>
        <v>0</v>
      </c>
      <c r="P179" s="20">
        <f t="shared" si="12"/>
        <v>0</v>
      </c>
      <c r="Q179" s="20">
        <f t="shared" si="12"/>
        <v>0</v>
      </c>
      <c r="R179" s="20">
        <f t="shared" si="12"/>
        <v>0</v>
      </c>
      <c r="S179" s="20">
        <f t="shared" si="12"/>
        <v>0</v>
      </c>
    </row>
    <row r="180" spans="1:19" s="33" customFormat="1" ht="12.75">
      <c r="A180" s="21"/>
      <c r="B180" s="34" t="s">
        <v>175</v>
      </c>
      <c r="C180" s="25"/>
      <c r="D180" s="46"/>
      <c r="E180" s="25"/>
      <c r="F180" s="23"/>
      <c r="G180" s="20"/>
      <c r="H180" s="54">
        <v>1598.5</v>
      </c>
      <c r="I180" s="54">
        <v>3284.5</v>
      </c>
      <c r="J180" s="57"/>
      <c r="K180" s="65"/>
      <c r="L180" s="65"/>
      <c r="M180" s="65"/>
      <c r="N180" s="65"/>
      <c r="O180" s="65"/>
      <c r="P180" s="65"/>
      <c r="Q180" s="65"/>
      <c r="R180" s="65"/>
      <c r="S180" s="65"/>
    </row>
    <row r="181" spans="1:19" s="32" customFormat="1" ht="12.75">
      <c r="A181" s="21"/>
      <c r="B181" s="34" t="s">
        <v>177</v>
      </c>
      <c r="C181" s="29"/>
      <c r="D181" s="30"/>
      <c r="E181" s="30"/>
      <c r="F181" s="35"/>
      <c r="G181" s="20">
        <f>SUM(G179+G180)</f>
        <v>69522</v>
      </c>
      <c r="H181" s="20">
        <f>SUM(H179+H180)</f>
        <v>72868.2</v>
      </c>
      <c r="I181" s="20">
        <f>SUM(I179+I180)</f>
        <v>76176.4</v>
      </c>
      <c r="J181" s="47"/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8:19" ht="12.75">
      <c r="H182" s="50"/>
      <c r="K182" s="65"/>
      <c r="L182" s="65"/>
      <c r="M182" s="65"/>
      <c r="N182" s="65"/>
      <c r="O182" s="65"/>
      <c r="P182" s="65"/>
      <c r="Q182" s="65"/>
      <c r="R182" s="65"/>
      <c r="S182" s="65"/>
    </row>
    <row r="183" spans="11:19" ht="12.75">
      <c r="K183" s="65"/>
      <c r="L183" s="65"/>
      <c r="M183" s="65"/>
      <c r="N183" s="65"/>
      <c r="O183" s="65"/>
      <c r="P183" s="65"/>
      <c r="Q183" s="65"/>
      <c r="R183" s="65"/>
      <c r="S183" s="65"/>
    </row>
    <row r="184" spans="11:19" ht="12.75">
      <c r="K184" s="65"/>
      <c r="L184" s="65"/>
      <c r="M184" s="65"/>
      <c r="N184" s="65"/>
      <c r="O184" s="65"/>
      <c r="P184" s="65"/>
      <c r="Q184" s="65"/>
      <c r="R184" s="65"/>
      <c r="S184" s="65"/>
    </row>
    <row r="185" spans="11:19" ht="12.75">
      <c r="K185" s="65"/>
      <c r="L185" s="65"/>
      <c r="M185" s="65"/>
      <c r="N185" s="65"/>
      <c r="O185" s="65"/>
      <c r="P185" s="65"/>
      <c r="Q185" s="65"/>
      <c r="R185" s="65"/>
      <c r="S185" s="65"/>
    </row>
    <row r="186" spans="11:19" ht="12.75">
      <c r="K186" s="65"/>
      <c r="L186" s="65"/>
      <c r="M186" s="65"/>
      <c r="N186" s="65"/>
      <c r="O186" s="65"/>
      <c r="P186" s="65"/>
      <c r="Q186" s="65"/>
      <c r="R186" s="65"/>
      <c r="S186" s="65"/>
    </row>
    <row r="187" spans="11:19" ht="12.75">
      <c r="K187" s="65"/>
      <c r="L187" s="65"/>
      <c r="M187" s="65"/>
      <c r="N187" s="65"/>
      <c r="O187" s="65"/>
      <c r="P187" s="65"/>
      <c r="Q187" s="65"/>
      <c r="R187" s="65"/>
      <c r="S187" s="65"/>
    </row>
    <row r="188" spans="11:19" ht="12.75">
      <c r="K188" s="65"/>
      <c r="L188" s="65"/>
      <c r="M188" s="65"/>
      <c r="N188" s="65"/>
      <c r="O188" s="65"/>
      <c r="P188" s="65"/>
      <c r="Q188" s="65"/>
      <c r="R188" s="65"/>
      <c r="S188" s="65"/>
    </row>
    <row r="189" spans="11:19" ht="12.75">
      <c r="K189" s="65"/>
      <c r="L189" s="65"/>
      <c r="M189" s="65"/>
      <c r="N189" s="65"/>
      <c r="O189" s="65"/>
      <c r="P189" s="65"/>
      <c r="Q189" s="65"/>
      <c r="R189" s="65"/>
      <c r="S189" s="65"/>
    </row>
    <row r="190" spans="11:19" ht="12.75">
      <c r="K190" s="65"/>
      <c r="L190" s="65"/>
      <c r="M190" s="65"/>
      <c r="N190" s="65"/>
      <c r="O190" s="65"/>
      <c r="P190" s="65"/>
      <c r="Q190" s="65"/>
      <c r="R190" s="65"/>
      <c r="S190" s="65"/>
    </row>
    <row r="191" spans="11:19" ht="12.75">
      <c r="K191" s="65"/>
      <c r="L191" s="65"/>
      <c r="M191" s="65"/>
      <c r="N191" s="65"/>
      <c r="O191" s="65"/>
      <c r="P191" s="65"/>
      <c r="Q191" s="65"/>
      <c r="R191" s="65"/>
      <c r="S191" s="65"/>
    </row>
    <row r="192" spans="11:19" ht="12.75">
      <c r="K192" s="65"/>
      <c r="L192" s="65"/>
      <c r="M192" s="65"/>
      <c r="N192" s="65"/>
      <c r="O192" s="65"/>
      <c r="P192" s="65"/>
      <c r="Q192" s="65"/>
      <c r="R192" s="65"/>
      <c r="S192" s="65"/>
    </row>
    <row r="193" spans="11:19" ht="12.75">
      <c r="K193" s="65"/>
      <c r="L193" s="65"/>
      <c r="M193" s="65"/>
      <c r="N193" s="65"/>
      <c r="O193" s="65"/>
      <c r="P193" s="65"/>
      <c r="Q193" s="65"/>
      <c r="R193" s="65"/>
      <c r="S193" s="65"/>
    </row>
    <row r="194" spans="11:19" ht="12.75"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1:19" ht="12.75">
      <c r="K195" s="65"/>
      <c r="L195" s="65"/>
      <c r="M195" s="65"/>
      <c r="N195" s="65"/>
      <c r="O195" s="65"/>
      <c r="P195" s="65"/>
      <c r="Q195" s="65"/>
      <c r="R195" s="65"/>
      <c r="S195" s="65"/>
    </row>
    <row r="196" spans="11:19" ht="12.75">
      <c r="K196" s="65"/>
      <c r="L196" s="65"/>
      <c r="M196" s="65"/>
      <c r="N196" s="65"/>
      <c r="O196" s="65"/>
      <c r="P196" s="65"/>
      <c r="Q196" s="65"/>
      <c r="R196" s="65"/>
      <c r="S196" s="65"/>
    </row>
    <row r="197" spans="11:19" ht="12.75">
      <c r="K197" s="65"/>
      <c r="L197" s="65"/>
      <c r="M197" s="65"/>
      <c r="N197" s="65"/>
      <c r="O197" s="65"/>
      <c r="P197" s="65"/>
      <c r="Q197" s="65"/>
      <c r="R197" s="65"/>
      <c r="S197" s="65"/>
    </row>
    <row r="198" spans="11:19" ht="12.75">
      <c r="K198" s="65"/>
      <c r="L198" s="65"/>
      <c r="M198" s="65"/>
      <c r="N198" s="65"/>
      <c r="O198" s="65"/>
      <c r="P198" s="65"/>
      <c r="Q198" s="65"/>
      <c r="R198" s="65"/>
      <c r="S198" s="65"/>
    </row>
    <row r="199" spans="11:19" ht="12.75">
      <c r="K199" s="65"/>
      <c r="L199" s="65"/>
      <c r="M199" s="65"/>
      <c r="N199" s="65"/>
      <c r="O199" s="65"/>
      <c r="P199" s="65"/>
      <c r="Q199" s="65"/>
      <c r="R199" s="65"/>
      <c r="S199" s="65"/>
    </row>
    <row r="200" spans="11:19" ht="12.75">
      <c r="K200" s="65"/>
      <c r="L200" s="65"/>
      <c r="M200" s="65"/>
      <c r="N200" s="65"/>
      <c r="O200" s="65"/>
      <c r="P200" s="65"/>
      <c r="Q200" s="65"/>
      <c r="R200" s="65"/>
      <c r="S200" s="65"/>
    </row>
    <row r="201" spans="11:19" ht="12.75"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1:19" ht="12.75">
      <c r="K202" s="65"/>
      <c r="L202" s="65"/>
      <c r="M202" s="65"/>
      <c r="N202" s="65"/>
      <c r="O202" s="65"/>
      <c r="P202" s="65"/>
      <c r="Q202" s="65"/>
      <c r="R202" s="65"/>
      <c r="S202" s="65"/>
    </row>
    <row r="203" spans="11:19" ht="12.75">
      <c r="K203" s="65"/>
      <c r="L203" s="65"/>
      <c r="M203" s="65"/>
      <c r="N203" s="65"/>
      <c r="O203" s="65"/>
      <c r="P203" s="65"/>
      <c r="Q203" s="65"/>
      <c r="R203" s="65"/>
      <c r="S203" s="65"/>
    </row>
    <row r="204" spans="11:19" ht="12.75">
      <c r="K204" s="65"/>
      <c r="L204" s="65"/>
      <c r="M204" s="65"/>
      <c r="N204" s="65"/>
      <c r="O204" s="65"/>
      <c r="P204" s="65"/>
      <c r="Q204" s="65"/>
      <c r="R204" s="65"/>
      <c r="S204" s="65"/>
    </row>
    <row r="205" spans="11:19" ht="12.75">
      <c r="K205" s="65"/>
      <c r="L205" s="65"/>
      <c r="M205" s="65"/>
      <c r="N205" s="65"/>
      <c r="O205" s="65"/>
      <c r="P205" s="65"/>
      <c r="Q205" s="65"/>
      <c r="R205" s="65"/>
      <c r="S205" s="65"/>
    </row>
    <row r="206" spans="11:19" ht="12.75">
      <c r="K206" s="65"/>
      <c r="L206" s="65"/>
      <c r="M206" s="65"/>
      <c r="N206" s="65"/>
      <c r="O206" s="65"/>
      <c r="P206" s="65"/>
      <c r="Q206" s="65"/>
      <c r="R206" s="65"/>
      <c r="S206" s="65"/>
    </row>
    <row r="207" spans="11:19" ht="12.75">
      <c r="K207" s="65"/>
      <c r="L207" s="65"/>
      <c r="M207" s="65"/>
      <c r="N207" s="65"/>
      <c r="O207" s="65"/>
      <c r="P207" s="65"/>
      <c r="Q207" s="65"/>
      <c r="R207" s="65"/>
      <c r="S207" s="65"/>
    </row>
    <row r="208" spans="11:19" ht="12.75"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1:19" ht="12.75">
      <c r="K209" s="65"/>
      <c r="L209" s="65"/>
      <c r="M209" s="65"/>
      <c r="N209" s="65"/>
      <c r="O209" s="65"/>
      <c r="P209" s="65"/>
      <c r="Q209" s="65"/>
      <c r="R209" s="65"/>
      <c r="S209" s="65"/>
    </row>
    <row r="210" spans="11:19" ht="12.75">
      <c r="K210" s="65"/>
      <c r="L210" s="65"/>
      <c r="M210" s="65"/>
      <c r="N210" s="65"/>
      <c r="O210" s="65"/>
      <c r="P210" s="65"/>
      <c r="Q210" s="65"/>
      <c r="R210" s="65"/>
      <c r="S210" s="65"/>
    </row>
    <row r="211" spans="11:19" ht="12.75">
      <c r="K211" s="65"/>
      <c r="L211" s="65"/>
      <c r="M211" s="65"/>
      <c r="N211" s="65"/>
      <c r="O211" s="65"/>
      <c r="P211" s="65"/>
      <c r="Q211" s="65"/>
      <c r="R211" s="65"/>
      <c r="S211" s="65"/>
    </row>
    <row r="212" spans="11:19" ht="12.75">
      <c r="K212" s="65"/>
      <c r="L212" s="65"/>
      <c r="M212" s="65"/>
      <c r="N212" s="65"/>
      <c r="O212" s="65"/>
      <c r="P212" s="65"/>
      <c r="Q212" s="65"/>
      <c r="R212" s="65"/>
      <c r="S212" s="65"/>
    </row>
    <row r="213" spans="11:19" ht="12.75"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11:19" ht="12.75">
      <c r="K214" s="65"/>
      <c r="L214" s="65"/>
      <c r="M214" s="65"/>
      <c r="N214" s="65"/>
      <c r="O214" s="65"/>
      <c r="P214" s="65"/>
      <c r="Q214" s="65"/>
      <c r="R214" s="65"/>
      <c r="S214" s="65"/>
    </row>
    <row r="215" spans="11:19" ht="12.75"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1:19" ht="12.75">
      <c r="K216" s="65"/>
      <c r="L216" s="65"/>
      <c r="M216" s="65"/>
      <c r="N216" s="65"/>
      <c r="O216" s="65"/>
      <c r="P216" s="65"/>
      <c r="Q216" s="65"/>
      <c r="R216" s="65"/>
      <c r="S216" s="65"/>
    </row>
    <row r="217" spans="11:19" ht="12.75">
      <c r="K217" s="65"/>
      <c r="L217" s="65"/>
      <c r="M217" s="65"/>
      <c r="N217" s="65"/>
      <c r="O217" s="65"/>
      <c r="P217" s="65"/>
      <c r="Q217" s="65"/>
      <c r="R217" s="65"/>
      <c r="S217" s="65"/>
    </row>
    <row r="218" spans="11:19" ht="12.75">
      <c r="K218" s="65"/>
      <c r="L218" s="65"/>
      <c r="M218" s="65"/>
      <c r="N218" s="65"/>
      <c r="O218" s="65"/>
      <c r="P218" s="65"/>
      <c r="Q218" s="65"/>
      <c r="R218" s="65"/>
      <c r="S218" s="65"/>
    </row>
    <row r="219" spans="11:19" ht="12.75">
      <c r="K219" s="65"/>
      <c r="L219" s="65"/>
      <c r="M219" s="65"/>
      <c r="N219" s="65"/>
      <c r="O219" s="65"/>
      <c r="P219" s="65"/>
      <c r="Q219" s="65"/>
      <c r="R219" s="65"/>
      <c r="S219" s="65"/>
    </row>
    <row r="220" spans="11:19" ht="12.75">
      <c r="K220" s="65"/>
      <c r="L220" s="65"/>
      <c r="M220" s="65"/>
      <c r="N220" s="65"/>
      <c r="O220" s="65"/>
      <c r="P220" s="65"/>
      <c r="Q220" s="65"/>
      <c r="R220" s="65"/>
      <c r="S220" s="65"/>
    </row>
    <row r="221" spans="11:19" ht="12.75">
      <c r="K221" s="65"/>
      <c r="L221" s="65"/>
      <c r="M221" s="65"/>
      <c r="N221" s="65"/>
      <c r="O221" s="65"/>
      <c r="P221" s="65"/>
      <c r="Q221" s="65"/>
      <c r="R221" s="65"/>
      <c r="S221" s="65"/>
    </row>
    <row r="222" spans="11:19" ht="12.75"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1:19" ht="12.75">
      <c r="K223" s="65"/>
      <c r="L223" s="65"/>
      <c r="M223" s="65"/>
      <c r="N223" s="65"/>
      <c r="O223" s="65"/>
      <c r="P223" s="65"/>
      <c r="Q223" s="65"/>
      <c r="R223" s="65"/>
      <c r="S223" s="65"/>
    </row>
    <row r="224" spans="11:19" ht="12.75">
      <c r="K224" s="65"/>
      <c r="L224" s="65"/>
      <c r="M224" s="65"/>
      <c r="N224" s="65"/>
      <c r="O224" s="65"/>
      <c r="P224" s="65"/>
      <c r="Q224" s="65"/>
      <c r="R224" s="65"/>
      <c r="S224" s="65"/>
    </row>
    <row r="225" spans="11:19" ht="12.75">
      <c r="K225" s="65"/>
      <c r="L225" s="65"/>
      <c r="M225" s="65"/>
      <c r="N225" s="65"/>
      <c r="O225" s="65"/>
      <c r="P225" s="65"/>
      <c r="Q225" s="65"/>
      <c r="R225" s="65"/>
      <c r="S225" s="65"/>
    </row>
    <row r="226" spans="11:19" ht="12.75">
      <c r="K226" s="65"/>
      <c r="L226" s="65"/>
      <c r="M226" s="65"/>
      <c r="N226" s="65"/>
      <c r="O226" s="65"/>
      <c r="P226" s="65"/>
      <c r="Q226" s="65"/>
      <c r="R226" s="65"/>
      <c r="S226" s="65"/>
    </row>
    <row r="227" spans="11:19" ht="12.75">
      <c r="K227" s="65"/>
      <c r="L227" s="65"/>
      <c r="M227" s="65"/>
      <c r="N227" s="65"/>
      <c r="O227" s="65"/>
      <c r="P227" s="65"/>
      <c r="Q227" s="65"/>
      <c r="R227" s="65"/>
      <c r="S227" s="65"/>
    </row>
    <row r="228" spans="11:19" ht="12.75">
      <c r="K228" s="65"/>
      <c r="L228" s="65"/>
      <c r="M228" s="65"/>
      <c r="N228" s="65"/>
      <c r="O228" s="65"/>
      <c r="P228" s="65"/>
      <c r="Q228" s="65"/>
      <c r="R228" s="65"/>
      <c r="S228" s="65"/>
    </row>
    <row r="229" spans="11:19" ht="12.75">
      <c r="K229" s="65"/>
      <c r="L229" s="65"/>
      <c r="M229" s="65"/>
      <c r="N229" s="65"/>
      <c r="O229" s="65"/>
      <c r="P229" s="65"/>
      <c r="Q229" s="65"/>
      <c r="R229" s="65"/>
      <c r="S229" s="65"/>
    </row>
    <row r="230" spans="11:19" ht="12.75">
      <c r="K230" s="65"/>
      <c r="L230" s="65"/>
      <c r="M230" s="65"/>
      <c r="N230" s="65"/>
      <c r="O230" s="65"/>
      <c r="P230" s="65"/>
      <c r="Q230" s="65"/>
      <c r="R230" s="65"/>
      <c r="S230" s="65"/>
    </row>
    <row r="231" spans="11:19" ht="12.75">
      <c r="K231" s="65"/>
      <c r="L231" s="65"/>
      <c r="M231" s="65"/>
      <c r="N231" s="65"/>
      <c r="O231" s="65"/>
      <c r="P231" s="65"/>
      <c r="Q231" s="65"/>
      <c r="R231" s="65"/>
      <c r="S231" s="65"/>
    </row>
    <row r="232" spans="11:19" ht="12.75">
      <c r="K232" s="65"/>
      <c r="L232" s="65"/>
      <c r="M232" s="65"/>
      <c r="N232" s="65"/>
      <c r="O232" s="65"/>
      <c r="P232" s="65"/>
      <c r="Q232" s="65"/>
      <c r="R232" s="65"/>
      <c r="S232" s="65"/>
    </row>
    <row r="233" spans="11:19" ht="12.75"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11:19" ht="12.75">
      <c r="K234" s="65"/>
      <c r="L234" s="65"/>
      <c r="M234" s="65"/>
      <c r="N234" s="65"/>
      <c r="O234" s="65"/>
      <c r="P234" s="65"/>
      <c r="Q234" s="65"/>
      <c r="R234" s="65"/>
      <c r="S234" s="65"/>
    </row>
    <row r="235" spans="11:19" ht="12.75">
      <c r="K235" s="65"/>
      <c r="L235" s="65"/>
      <c r="M235" s="65"/>
      <c r="N235" s="65"/>
      <c r="O235" s="65"/>
      <c r="P235" s="65"/>
      <c r="Q235" s="65"/>
      <c r="R235" s="65"/>
      <c r="S235" s="65"/>
    </row>
    <row r="236" spans="11:19" ht="12.75">
      <c r="K236" s="65"/>
      <c r="L236" s="65"/>
      <c r="M236" s="65"/>
      <c r="N236" s="65"/>
      <c r="O236" s="65"/>
      <c r="P236" s="65"/>
      <c r="Q236" s="65"/>
      <c r="R236" s="65"/>
      <c r="S236" s="65"/>
    </row>
    <row r="237" spans="11:19" ht="12.75"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11:19" ht="12.75">
      <c r="K238" s="65"/>
      <c r="L238" s="65"/>
      <c r="M238" s="65"/>
      <c r="N238" s="65"/>
      <c r="O238" s="65"/>
      <c r="P238" s="65"/>
      <c r="Q238" s="65"/>
      <c r="R238" s="65"/>
      <c r="S238" s="65"/>
    </row>
    <row r="239" spans="11:19" ht="12.75">
      <c r="K239" s="65"/>
      <c r="L239" s="65"/>
      <c r="M239" s="65"/>
      <c r="N239" s="65"/>
      <c r="O239" s="65"/>
      <c r="P239" s="65"/>
      <c r="Q239" s="65"/>
      <c r="R239" s="65"/>
      <c r="S239" s="65"/>
    </row>
    <row r="240" spans="11:19" ht="12.75">
      <c r="K240" s="65"/>
      <c r="L240" s="65"/>
      <c r="M240" s="65"/>
      <c r="N240" s="65"/>
      <c r="O240" s="65"/>
      <c r="P240" s="65"/>
      <c r="Q240" s="65"/>
      <c r="R240" s="65"/>
      <c r="S240" s="65"/>
    </row>
    <row r="241" spans="11:19" ht="12.75">
      <c r="K241" s="65"/>
      <c r="L241" s="65"/>
      <c r="M241" s="65"/>
      <c r="N241" s="65"/>
      <c r="O241" s="65"/>
      <c r="P241" s="65"/>
      <c r="Q241" s="65"/>
      <c r="R241" s="65"/>
      <c r="S241" s="65"/>
    </row>
    <row r="242" spans="11:19" ht="12.75">
      <c r="K242" s="65"/>
      <c r="L242" s="65"/>
      <c r="M242" s="65"/>
      <c r="N242" s="65"/>
      <c r="O242" s="65"/>
      <c r="P242" s="65"/>
      <c r="Q242" s="65"/>
      <c r="R242" s="65"/>
      <c r="S242" s="65"/>
    </row>
    <row r="243" spans="11:19" ht="12.75">
      <c r="K243" s="65"/>
      <c r="L243" s="65"/>
      <c r="M243" s="65"/>
      <c r="N243" s="65"/>
      <c r="O243" s="65"/>
      <c r="P243" s="65"/>
      <c r="Q243" s="65"/>
      <c r="R243" s="65"/>
      <c r="S243" s="65"/>
    </row>
    <row r="244" spans="11:19" ht="12.75">
      <c r="K244" s="65"/>
      <c r="L244" s="65"/>
      <c r="M244" s="65"/>
      <c r="N244" s="65"/>
      <c r="O244" s="65"/>
      <c r="P244" s="65"/>
      <c r="Q244" s="65"/>
      <c r="R244" s="65"/>
      <c r="S244" s="65"/>
    </row>
    <row r="245" spans="11:19" ht="12.75">
      <c r="K245" s="65"/>
      <c r="L245" s="65"/>
      <c r="M245" s="65"/>
      <c r="N245" s="65"/>
      <c r="O245" s="65"/>
      <c r="P245" s="65"/>
      <c r="Q245" s="65"/>
      <c r="R245" s="65"/>
      <c r="S245" s="65"/>
    </row>
    <row r="246" spans="11:19" ht="12.75">
      <c r="K246" s="65"/>
      <c r="L246" s="65"/>
      <c r="M246" s="65"/>
      <c r="N246" s="65"/>
      <c r="O246" s="65"/>
      <c r="P246" s="65"/>
      <c r="Q246" s="65"/>
      <c r="R246" s="65"/>
      <c r="S246" s="65"/>
    </row>
    <row r="247" spans="11:19" ht="12.75">
      <c r="K247" s="65"/>
      <c r="L247" s="65"/>
      <c r="M247" s="65"/>
      <c r="N247" s="65"/>
      <c r="O247" s="65"/>
      <c r="P247" s="65"/>
      <c r="Q247" s="65"/>
      <c r="R247" s="65"/>
      <c r="S247" s="65"/>
    </row>
    <row r="248" spans="11:19" ht="12.75">
      <c r="K248" s="65"/>
      <c r="L248" s="65"/>
      <c r="M248" s="65"/>
      <c r="N248" s="65"/>
      <c r="O248" s="65"/>
      <c r="P248" s="65"/>
      <c r="Q248" s="65"/>
      <c r="R248" s="65"/>
      <c r="S248" s="65"/>
    </row>
    <row r="249" spans="11:19" ht="12.75">
      <c r="K249" s="65"/>
      <c r="L249" s="65"/>
      <c r="M249" s="65"/>
      <c r="N249" s="65"/>
      <c r="O249" s="65"/>
      <c r="P249" s="65"/>
      <c r="Q249" s="65"/>
      <c r="R249" s="65"/>
      <c r="S249" s="65"/>
    </row>
    <row r="250" spans="11:19" ht="12.75">
      <c r="K250" s="65"/>
      <c r="L250" s="65"/>
      <c r="M250" s="65"/>
      <c r="N250" s="65"/>
      <c r="O250" s="65"/>
      <c r="P250" s="65"/>
      <c r="Q250" s="65"/>
      <c r="R250" s="65"/>
      <c r="S250" s="65"/>
    </row>
    <row r="251" spans="11:19" ht="12.75">
      <c r="K251" s="65"/>
      <c r="L251" s="65"/>
      <c r="M251" s="65"/>
      <c r="N251" s="65"/>
      <c r="O251" s="65"/>
      <c r="P251" s="65"/>
      <c r="Q251" s="65"/>
      <c r="R251" s="65"/>
      <c r="S251" s="65"/>
    </row>
    <row r="252" spans="11:19" ht="12.75">
      <c r="K252" s="65"/>
      <c r="L252" s="65"/>
      <c r="M252" s="65"/>
      <c r="N252" s="65"/>
      <c r="O252" s="65"/>
      <c r="P252" s="65"/>
      <c r="Q252" s="65"/>
      <c r="R252" s="65"/>
      <c r="S252" s="65"/>
    </row>
    <row r="253" spans="11:19" ht="12.75">
      <c r="K253" s="65"/>
      <c r="L253" s="65"/>
      <c r="M253" s="65"/>
      <c r="N253" s="65"/>
      <c r="O253" s="65"/>
      <c r="P253" s="65"/>
      <c r="Q253" s="65"/>
      <c r="R253" s="65"/>
      <c r="S253" s="65"/>
    </row>
    <row r="254" spans="11:19" ht="12.75">
      <c r="K254" s="65"/>
      <c r="L254" s="65"/>
      <c r="M254" s="65"/>
      <c r="N254" s="65"/>
      <c r="O254" s="65"/>
      <c r="P254" s="65"/>
      <c r="Q254" s="65"/>
      <c r="R254" s="65"/>
      <c r="S254" s="65"/>
    </row>
    <row r="255" spans="11:19" ht="12.75">
      <c r="K255" s="65"/>
      <c r="L255" s="65"/>
      <c r="M255" s="65"/>
      <c r="N255" s="65"/>
      <c r="O255" s="65"/>
      <c r="P255" s="65"/>
      <c r="Q255" s="65"/>
      <c r="R255" s="65"/>
      <c r="S255" s="65"/>
    </row>
    <row r="256" spans="11:19" ht="12.75">
      <c r="K256" s="65"/>
      <c r="L256" s="65"/>
      <c r="M256" s="65"/>
      <c r="N256" s="65"/>
      <c r="O256" s="65"/>
      <c r="P256" s="65"/>
      <c r="Q256" s="65"/>
      <c r="R256" s="65"/>
      <c r="S256" s="65"/>
    </row>
    <row r="257" spans="11:19" ht="12.75">
      <c r="K257" s="65"/>
      <c r="L257" s="65"/>
      <c r="M257" s="65"/>
      <c r="N257" s="65"/>
      <c r="O257" s="65"/>
      <c r="P257" s="65"/>
      <c r="Q257" s="65"/>
      <c r="R257" s="65"/>
      <c r="S257" s="65"/>
    </row>
    <row r="258" spans="11:19" ht="12.75">
      <c r="K258" s="65"/>
      <c r="L258" s="65"/>
      <c r="M258" s="65"/>
      <c r="N258" s="65"/>
      <c r="O258" s="65"/>
      <c r="P258" s="65"/>
      <c r="Q258" s="65"/>
      <c r="R258" s="65"/>
      <c r="S258" s="65"/>
    </row>
  </sheetData>
  <sheetProtection/>
  <autoFilter ref="C13:G181"/>
  <mergeCells count="7"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fitToHeight="0" fitToWidth="1" horizontalDpi="600" verticalDpi="600" orientation="portrait" paperSize="9" scale="73" r:id="rId1"/>
  <rowBreaks count="4" manualBreakCount="4">
    <brk id="41" max="255" man="1"/>
    <brk id="79" max="255" man="1"/>
    <brk id="119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9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2022-11-30T13:14:02Z</cp:lastPrinted>
  <dcterms:created xsi:type="dcterms:W3CDTF">2009-01-11T10:15:59Z</dcterms:created>
  <dcterms:modified xsi:type="dcterms:W3CDTF">2022-11-30T13:14:07Z</dcterms:modified>
  <cp:category/>
  <cp:version/>
  <cp:contentType/>
  <cp:contentStatus/>
</cp:coreProperties>
</file>